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15480" windowHeight="11505" tabRatio="607" activeTab="0"/>
  </bookViews>
  <sheets>
    <sheet name="Seite 1" sheetId="1" r:id="rId1"/>
    <sheet name="Seite 2" sheetId="2" r:id="rId2"/>
    <sheet name="Seite 3" sheetId="3" r:id="rId3"/>
    <sheet name="Seite 4" sheetId="4" r:id="rId4"/>
    <sheet name="Seite 5" sheetId="5" r:id="rId5"/>
    <sheet name="Seite 6" sheetId="6" r:id="rId6"/>
    <sheet name="Einlageblatt Seite 1" sheetId="7" r:id="rId7"/>
    <sheet name="Einlageblatt Seite 2" sheetId="8" r:id="rId8"/>
    <sheet name="Eintragung" sheetId="9" state="veryHidden" r:id="rId9"/>
    <sheet name="Kanzleidaten" sheetId="10" state="veryHidden" r:id="rId10"/>
    <sheet name="Stammdaten" sheetId="11" state="veryHidden" r:id="rId11"/>
  </sheets>
  <definedNames>
    <definedName name="AbwWirtschaftsjahr">'Eintragung'!$F$41</definedName>
    <definedName name="AktiveBank">'Eintragung'!$G$58</definedName>
    <definedName name="AnzahlEinlageblatt">'Einlageblatt Seite 1'!$CB$1</definedName>
    <definedName name="Ausdruck0">'Seite 1'!$F$15</definedName>
    <definedName name="Ausdruck1">'Seite 1'!$F$68:$BV$70</definedName>
    <definedName name="Ausdruck2">'Seite 3'!$F$25</definedName>
    <definedName name="Ausdruck3">'Seite 5'!$F$29</definedName>
    <definedName name="Ausdruck4">'Seite 5'!$J$44</definedName>
    <definedName name="Ausdruck5">'Seite 6'!$G$10</definedName>
    <definedName name="Ausdruck6">'Seite 6'!$I$30</definedName>
    <definedName name="Ausdruck7">'Seite 6'!$E$37</definedName>
    <definedName name="Betriebsstaetten">'Eintragung'!$G$25</definedName>
    <definedName name="BsBezeichnung">'Eintragung'!$F$25</definedName>
    <definedName name="BsOrt">'Eintragung'!$F$28</definedName>
    <definedName name="BsPLZ">'Eintragung'!$F$27</definedName>
    <definedName name="BsStrasse">'Eintragung'!$F$26</definedName>
    <definedName name="_xlnm.Print_Area" localSheetId="6">'Einlageblatt Seite 1'!$B$3:$BY$95</definedName>
    <definedName name="_xlnm.Print_Area" localSheetId="7">'Einlageblatt Seite 2'!$B$3:$BY$89</definedName>
    <definedName name="_xlnm.Print_Area" localSheetId="0">'Seite 1'!$B$3:$BY$93</definedName>
    <definedName name="_xlnm.Print_Area" localSheetId="1">'Seite 2'!$B$3:$BY$91</definedName>
    <definedName name="_xlnm.Print_Area" localSheetId="2">'Seite 3'!$B$3:$BY$96</definedName>
    <definedName name="_xlnm.Print_Area" localSheetId="3">'Seite 4'!$B$3:$BY$87</definedName>
    <definedName name="_xlnm.Print_Area" localSheetId="4">'Seite 5'!$B$3:$BY$73</definedName>
    <definedName name="_xlnm.Print_Area" localSheetId="5">'Seite 6'!$B$3:$BY$78</definedName>
    <definedName name="ein_d_1">'Seite 1'!$AA$78</definedName>
    <definedName name="ein_d_10">'Seite 6'!$BF$34</definedName>
    <definedName name="ein_d_11">'Seite 5'!$X$14</definedName>
    <definedName name="ein_d_12">'Seite 3'!$X$44</definedName>
    <definedName name="ein_d_13">'Seite 3'!$BB$44</definedName>
    <definedName name="ein_d_14">'Seite 3'!$X$77</definedName>
    <definedName name="ein_d_15">'Seite 3'!$BB$77</definedName>
    <definedName name="ein_d_16">'Seite 4'!$W$25</definedName>
    <definedName name="ein_d_17">'Seite 4'!$BA$25</definedName>
    <definedName name="ein_d_18">'Einlageblatt Seite 1'!$X$58</definedName>
    <definedName name="ein_d_19">'Einlageblatt Seite 1'!$BB$58</definedName>
    <definedName name="ein_d_2">'Seite 1'!$BI$78</definedName>
    <definedName name="ein_d_20">'Einlageblatt Seite 1'!$X$91</definedName>
    <definedName name="ein_d_21">'Einlageblatt Seite 1'!$BB$91</definedName>
    <definedName name="ein_d_22">'Einlageblatt Seite 2'!$W$41</definedName>
    <definedName name="ein_d_23">'Einlageblatt Seite 2'!$BA$41</definedName>
    <definedName name="ein_d_3">'Seite 1'!$AA$80</definedName>
    <definedName name="ein_d_4">'Seite 1'!$BI$80</definedName>
    <definedName name="ein_d_5">'Seite 2'!$M$22</definedName>
    <definedName name="ein_d_6">'Seite 2'!$AY$26</definedName>
    <definedName name="ein_pgz_7_1">'Seite 5'!$X$11</definedName>
    <definedName name="ein_pgz_7_2">'Seite 5'!$AT$11</definedName>
    <definedName name="ein_pgz_7_3">'Seite 5'!$BP$11</definedName>
    <definedName name="ein_rx_1_1">'Seite 1'!$AM$45</definedName>
    <definedName name="ein_rx_1_2">'Seite 1'!$F$48</definedName>
    <definedName name="ein_rx_10_1">'Seite 4'!$S$69</definedName>
    <definedName name="ein_rx_10_2">'Seite 4'!$S$71</definedName>
    <definedName name="ein_rx_10_3">'Seite 4'!$S$73</definedName>
    <definedName name="ein_rx_11_1">'Seite 4'!$AY$71</definedName>
    <definedName name="ein_rx_11_2">'Seite 4'!$BG$71</definedName>
    <definedName name="ein_rx_12_1">'Seite 4'!$S$76</definedName>
    <definedName name="ein_rx_12_2">'Seite 4'!$AA$76</definedName>
    <definedName name="ein_rx_13_1">'Seite 5'!$X$17</definedName>
    <definedName name="ein_rx_13_2">'Seite 5'!$AN$17</definedName>
    <definedName name="ein_rx_13_3">'Seite 5'!$BD$17</definedName>
    <definedName name="ein_rx_14_1">'Seite 5'!$H$42</definedName>
    <definedName name="ein_rx_14_2">'Seite 5'!$H$44</definedName>
    <definedName name="ein_rx_15_1">'Seite 5'!$AB$66</definedName>
    <definedName name="ein_rx_15_2">'Seite 5'!$AB$68</definedName>
    <definedName name="ein_rx_16_1">'Seite 6'!$G$22</definedName>
    <definedName name="ein_rx_16_2">'Seite 6'!$G$24</definedName>
    <definedName name="ein_rx_17_1">'Seite 6'!$I$26</definedName>
    <definedName name="ein_rx_17_2">'Seite 6'!$I$28</definedName>
    <definedName name="ein_rx_18_1">'Seite 5'!$F$37</definedName>
    <definedName name="ein_rx_18_2">'Seite 5'!$P$37</definedName>
    <definedName name="ein_rx_19_1">'Seite 5'!$F$58</definedName>
    <definedName name="ein_rx_19_2">'Seite 5'!$P$58</definedName>
    <definedName name="ein_rx_2_1">'Seite 1'!$F$78</definedName>
    <definedName name="ein_rx_2_2">'Seite 1'!$AS$78</definedName>
    <definedName name="ein_rx_2_3">'Seite 1'!$F$80</definedName>
    <definedName name="ein_rx_2_4">'Seite 1'!$AS$80</definedName>
    <definedName name="ein_rx_20_1">'Seite 5'!$F$63</definedName>
    <definedName name="ein_rx_20_2">'Seite 5'!$P$63</definedName>
    <definedName name="ein_rx_3_1">'Seite 2'!$E$10</definedName>
    <definedName name="ein_rx_3_2">'Seite 2'!$AE$10</definedName>
    <definedName name="ein_rx_3_3">'Seite 2'!$E$12</definedName>
    <definedName name="ein_rx_3_4">'Seite 2'!$AE$12</definedName>
    <definedName name="ein_rx_3_5">'Seite 2'!$E$14</definedName>
    <definedName name="ein_rx_3_6">'Seite 2'!$AE$14</definedName>
    <definedName name="ein_rx_3_7">'Seite 2'!$E$16</definedName>
    <definedName name="ein_rx_3_8">'Seite 2'!$AE$16</definedName>
    <definedName name="ein_rx_4_1">'Seite 2'!$E$22</definedName>
    <definedName name="ein_rx_4_2">'Seite 2'!$AK$22</definedName>
    <definedName name="ein_rx_5_1">'Seite 2'!$AS$22</definedName>
    <definedName name="ein_rx_5_2">'Seite 2'!$AS$24</definedName>
    <definedName name="ein_rx_6_1">'Seite 2'!$BE$19</definedName>
    <definedName name="ein_rx_6_2">'Seite 2'!$BM$19</definedName>
    <definedName name="ein_rx_7_1">'Seite 2'!$E$44</definedName>
    <definedName name="ein_rx_7_2">'Seite 2'!$Y$44</definedName>
    <definedName name="ein_rx_8_1">'Seite 2'!$E$75</definedName>
    <definedName name="ein_rx_8_2">'Seite 2'!$M$75</definedName>
    <definedName name="ein_x_1">'Seite 1'!$AM$65</definedName>
    <definedName name="ein_x_10">'Seite 6'!$E$32</definedName>
    <definedName name="ein_x_11">'Seite 6'!$K$47</definedName>
    <definedName name="ein_x_12">'Seite 6'!$K$49</definedName>
    <definedName name="ein_x_13">'Seite 6'!$K$51</definedName>
    <definedName name="ein_x_14">'Seite 6'!$K$53</definedName>
    <definedName name="ein_x_15">'Seite 6'!$K$55</definedName>
    <definedName name="ein_x_16">'Seite 6'!$K$57</definedName>
    <definedName name="ein_x_17">'Seite 6'!$K$59</definedName>
    <definedName name="ein_x_18">'Seite 6'!$K$61</definedName>
    <definedName name="ein_x_19">'Seite 6'!$K$63</definedName>
    <definedName name="ein_x_2">'Seite 2'!$E$30</definedName>
    <definedName name="ein_x_20">'Seite 6'!$K$65</definedName>
    <definedName name="ein_x_21">'Seite 6'!$K$67</definedName>
    <definedName name="ein_x_3">'Seite 2'!$E$41</definedName>
    <definedName name="ein_x_4">'Seite 2'!$E$87</definedName>
    <definedName name="ein_x_5">'Seite 4'!$E$83</definedName>
    <definedName name="ein_x_6">'Seite 5'!$F$40</definedName>
    <definedName name="ein_x_7">'Seite 6'!$E$10</definedName>
    <definedName name="ein_x_8">'Seite 6'!$E$16</definedName>
    <definedName name="ein_x_9">'Seite 6'!$G$30</definedName>
    <definedName name="ein_z_12_1">'Seite 4'!$AS$47</definedName>
    <definedName name="ein_z_12_10">'Seite 4'!$BJ$56</definedName>
    <definedName name="ein_z_12_11">'Seite 4'!$AS$58</definedName>
    <definedName name="ein_z_12_12">'Seite 4'!$BJ$58</definedName>
    <definedName name="ein_z_12_13">'Seite 4'!$AS$61</definedName>
    <definedName name="ein_z_12_14">'Seite 4'!$BJ$61</definedName>
    <definedName name="ein_z_12_15">'Seite 4'!$AS$63</definedName>
    <definedName name="ein_z_12_16">'Seite 4'!$BJ$63</definedName>
    <definedName name="ein_z_12_17">'Seite 4'!$AS$65</definedName>
    <definedName name="ein_z_12_18">'Seite 4'!$BJ$65</definedName>
    <definedName name="ein_z_12_19">'Seite 5'!$T$32</definedName>
    <definedName name="ein_z_12_2">'Seite 4'!$BJ$47</definedName>
    <definedName name="ein_z_12_20">'Seite 5'!$AN$32</definedName>
    <definedName name="ein_z_12_21">'Einlageblatt Seite 2'!$AS$65</definedName>
    <definedName name="ein_z_12_22">'Einlageblatt Seite 2'!$BJ$65</definedName>
    <definedName name="ein_z_12_23">'Einlageblatt Seite 2'!$AS$67</definedName>
    <definedName name="ein_z_12_24">'Einlageblatt Seite 2'!$BJ$67</definedName>
    <definedName name="ein_z_12_25">'Einlageblatt Seite 2'!$AS$69</definedName>
    <definedName name="ein_z_12_26">'Einlageblatt Seite 2'!$BJ$69</definedName>
    <definedName name="ein_z_12_27">'Einlageblatt Seite 2'!$AS$72</definedName>
    <definedName name="ein_z_12_28">'Einlageblatt Seite 2'!$BJ$72</definedName>
    <definedName name="ein_z_12_29">'Einlageblatt Seite 2'!$AS$74</definedName>
    <definedName name="ein_z_12_3">'Seite 4'!$AS$49</definedName>
    <definedName name="ein_z_12_30">'Einlageblatt Seite 2'!$BJ$74</definedName>
    <definedName name="ein_z_12_31">'Einlageblatt Seite 2'!$AS$76</definedName>
    <definedName name="ein_z_12_32">'Einlageblatt Seite 2'!$BJ$76</definedName>
    <definedName name="ein_z_12_33">'Einlageblatt Seite 2'!$AS$79</definedName>
    <definedName name="ein_z_12_34">'Einlageblatt Seite 2'!$BJ$79</definedName>
    <definedName name="ein_z_12_35">'Einlageblatt Seite 2'!$AS$81</definedName>
    <definedName name="ein_z_12_36">'Einlageblatt Seite 2'!$BJ$81</definedName>
    <definedName name="ein_z_12_37">'Einlageblatt Seite 2'!$AS$83</definedName>
    <definedName name="ein_z_12_38">'Einlageblatt Seite 2'!$BJ$83</definedName>
    <definedName name="ein_z_12_4">'Seite 4'!$BJ$49</definedName>
    <definedName name="ein_z_12_5">'Seite 4'!$AS$51</definedName>
    <definedName name="ein_z_12_6">'Seite 4'!$BJ$51</definedName>
    <definedName name="ein_z_12_7">'Seite 4'!$AS$54</definedName>
    <definedName name="ein_z_12_8">'Seite 4'!$BJ$54</definedName>
    <definedName name="ein_z_12_9">'Seite 4'!$AS$56</definedName>
    <definedName name="Eingabekontrolle">'Stammdaten'!$B$7</definedName>
    <definedName name="EinlageNr">'Einlageblatt Seite 1'!$BN$7</definedName>
    <definedName name="EmpfEMail">'Eintragung'!$F$73</definedName>
    <definedName name="EmpfName">'Eintragung'!$F$66</definedName>
    <definedName name="EmpfOrt">'Eintragung'!$F$70</definedName>
    <definedName name="EmpfPLZ">'Eintragung'!$F$69</definedName>
    <definedName name="EmpfStrasse">'Eintragung'!$F$68</definedName>
    <definedName name="EmpfTelefax">'Eintragung'!$F$72</definedName>
    <definedName name="EmpfTelefon">'Eintragung'!$F$71</definedName>
    <definedName name="EmpfTitel">'Eintragung'!$F$67</definedName>
    <definedName name="EmpfVorname">'Eintragung'!$F$65</definedName>
    <definedName name="FaBezeichnung">'Eintragung'!$F$2</definedName>
    <definedName name="FaOrt">'Eintragung'!$F$5</definedName>
    <definedName name="FaPLZ">'Eintragung'!$F$4</definedName>
    <definedName name="FaPostfach">'Eintragung'!$F$6</definedName>
    <definedName name="FaSteuernummer">'Eintragung'!$F$7</definedName>
    <definedName name="FaStrasse">'Eintragung'!$F$3</definedName>
    <definedName name="FirstEinlage">'Einlageblatt Seite 2'!$AA$11</definedName>
    <definedName name="FirstRun">'Stammdaten'!$B$9</definedName>
    <definedName name="GesetzlVertrEMail">'Eintragung'!$F$38</definedName>
    <definedName name="GesetzlVertrName">'Eintragung'!$F$30</definedName>
    <definedName name="GesetzlVertrOrt">'Eintragung'!$F$35</definedName>
    <definedName name="GesetzlVertrPLZ">'Eintragung'!$F$34</definedName>
    <definedName name="GesetzlVertrStrasse">'Eintragung'!$F$33</definedName>
    <definedName name="GesetzlVertrTelefax">'Eintragung'!$F$37</definedName>
    <definedName name="GesetzlVertrTelefon">'Eintragung'!$F$36</definedName>
    <definedName name="GesetzlVertrTitel">'Eintragung'!$F$32</definedName>
    <definedName name="GesetzlVertrVorname">'Eintragung'!$F$31</definedName>
    <definedName name="Gewinnermittlungsart">'Eintragung'!$F$44</definedName>
    <definedName name="GlOrt">'Eintragung'!$F$18</definedName>
    <definedName name="GlPLZ">'Eintragung'!$F$17</definedName>
    <definedName name="GlStrasse">'Eintragung'!$F$16</definedName>
    <definedName name="Header">'Stammdaten'!$B$8</definedName>
    <definedName name="Header2">'Seite 2'!$D$3</definedName>
    <definedName name="Header3">'Seite 3'!$E$3</definedName>
    <definedName name="Header4">'Seite 4'!$D$3</definedName>
    <definedName name="Header5">'Seite 5'!$E$3</definedName>
    <definedName name="Header6">'Seite 6'!$D$3</definedName>
    <definedName name="Header7">'Einlageblatt Seite 1'!$E$3</definedName>
    <definedName name="Header8">'Einlageblatt Seite 2'!$D$3</definedName>
    <definedName name="KDBezeichnung1">'Kanzleidaten'!$C$2</definedName>
    <definedName name="KDBezeichnung2">'Kanzleidaten'!$C$3</definedName>
    <definedName name="KDEMail">'Kanzleidaten'!$C$10</definedName>
    <definedName name="KDFax">'Kanzleidaten'!$C$8</definedName>
    <definedName name="KDInternet">'Kanzleidaten'!$C$11</definedName>
    <definedName name="KDMobil">'Kanzleidaten'!$C$9</definedName>
    <definedName name="KDOrt">'Kanzleidaten'!$C$6</definedName>
    <definedName name="KDPLZ">'Kanzleidaten'!$C$5</definedName>
    <definedName name="KDStrasse">'Kanzleidaten'!$C$4</definedName>
    <definedName name="KDTel">'Kanzleidaten'!$C$7</definedName>
    <definedName name="lfdNr1">'Einlageblatt Seite 1'!$F$14</definedName>
    <definedName name="lfdNr2">'Einlageblatt Seite 1'!$F$23</definedName>
    <definedName name="lfdNr3">'Einlageblatt Seite 1'!$F$32</definedName>
    <definedName name="lfdNr4">'Einlageblatt Seite 1'!$F$44</definedName>
    <definedName name="lfdNr5">'Einlageblatt Seite 1'!$F$77</definedName>
    <definedName name="lfdNr6">'Einlageblatt Seite 2'!$E$27</definedName>
    <definedName name="lfdNr7">'Einlageblatt Seite 2'!$E$65</definedName>
    <definedName name="lfdNr8">'Einlageblatt Seite 2'!$E$72</definedName>
    <definedName name="lfdNr9">'Einlageblatt Seite 2'!$E$79</definedName>
    <definedName name="PCDO2">'Stammdaten'!$B$6</definedName>
    <definedName name="RegisterEintrag">'Eintragung'!$F$42</definedName>
    <definedName name="RegisterEintragDatum">'Eintragung'!$F$43</definedName>
    <definedName name="SonstRechtsform">'Seite 2'!$AG$16</definedName>
    <definedName name="ToolDatum">'Stammdaten'!$B$4</definedName>
    <definedName name="ToolInfo">'Stammdaten'!$B$5</definedName>
    <definedName name="ToolName">'Stammdaten'!$B$2</definedName>
    <definedName name="ToolVersion">'Stammdaten'!$B$3</definedName>
    <definedName name="UntBankAbweicher">'Eintragung'!$F$61</definedName>
    <definedName name="UntBankBLZ">'Eintragung'!$F$59</definedName>
    <definedName name="UntBankHauptBLZ">'Eintragung'!$F$64</definedName>
    <definedName name="UntBankHauptKtoNr">'Eintragung'!$F$63</definedName>
    <definedName name="UntBankKontoNr">'Eintragung'!$F$60</definedName>
    <definedName name="UntBankName">'Eintragung'!$F$58</definedName>
    <definedName name="UntBankOrt">'Eintragung'!$F$62</definedName>
    <definedName name="UntBezeichnung">'Eintragung'!$F$8</definedName>
    <definedName name="UntEMail">'Eintragung'!$F$21</definedName>
    <definedName name="Unternehmensform">'Eintragung'!$F$24</definedName>
    <definedName name="UntGegenstand">'Eintragung'!$F$9</definedName>
    <definedName name="UntLStAnmeldung">'Eintragung'!$F$74</definedName>
    <definedName name="UntOrt">'Eintragung'!$F$12</definedName>
    <definedName name="UntOrtPostfach">'Eintragung'!$F$15</definedName>
    <definedName name="UntPLZ">'Eintragung'!$F$11</definedName>
    <definedName name="UntPLZPostfach">'Eintragung'!$F$14</definedName>
    <definedName name="UntPostfach">'Eintragung'!$F$13</definedName>
    <definedName name="UntStrasse">'Eintragung'!$F$10</definedName>
    <definedName name="UntTelefax">'Eintragung'!$F$20</definedName>
    <definedName name="UntTelefon">'Eintragung'!$F$19</definedName>
    <definedName name="UntUStArt">'Eintragung'!$F$75</definedName>
    <definedName name="USt_IdNr">'Eintragung'!$F$45</definedName>
    <definedName name="ZAbwWjBis">'Seite 4'!$BG$76</definedName>
    <definedName name="ZAbwWjVon">'Seite 4'!$AK$76</definedName>
    <definedName name="ZBsBezeichnung">'Seite 5'!$F$21</definedName>
    <definedName name="ZBsOrt">'Seite 5'!$R$27</definedName>
    <definedName name="ZBsPLZ">'Seite 5'!$F$27</definedName>
    <definedName name="ZBsPLZOrt1">'Seite 1'!$U$48</definedName>
    <definedName name="ZBsPLZOrt2">'Seite 1'!$U$57</definedName>
    <definedName name="ZBsPLZOrt3">'Einlageblatt Seite 1'!$P$14</definedName>
    <definedName name="ZBsPLZOrt4">'Einlageblatt Seite 1'!$P$23</definedName>
    <definedName name="ZBsPLZOrt5">'Einlageblatt Seite 1'!$P$32</definedName>
    <definedName name="ZBsStrasse">'Seite 5'!$F$24</definedName>
    <definedName name="ZBsStrasse1">'Seite 1'!$U$50</definedName>
    <definedName name="ZBsStrasse2">'Seite 1'!$U$59</definedName>
    <definedName name="ZBsStrasse3">'Einlageblatt Seite 1'!$P$16</definedName>
    <definedName name="ZBsStrasse4">'Einlageblatt Seite 1'!$P$25</definedName>
    <definedName name="ZBsStrasse5">'Einlageblatt Seite 1'!$P$34</definedName>
    <definedName name="ZBsTelefon1">'Seite 1'!$U$53</definedName>
    <definedName name="ZBsTelefon2">'Seite 1'!$U$62</definedName>
    <definedName name="ZBsTelefon3">'Einlageblatt Seite 1'!$P$19</definedName>
    <definedName name="ZBsTelefon4">'Einlageblatt Seite 1'!$P$28</definedName>
    <definedName name="ZBsTelefon5">'Einlageblatt Seite 1'!$P$37</definedName>
    <definedName name="ZEmpfEMail">'Seite 3'!$F$23</definedName>
    <definedName name="ZEmpfName">'Seite 3'!$F$13</definedName>
    <definedName name="ZEmpfPLZOrt">'Seite 3'!$F$17</definedName>
    <definedName name="ZEmpfStrasse">'Seite 3'!$F$15</definedName>
    <definedName name="ZEmpfTelefax">'Seite 3'!$AP$20</definedName>
    <definedName name="ZEmpfTelefon">'Seite 3'!$F$20</definedName>
    <definedName name="ZFaBezeichnung1">'Seite 1'!$F$7</definedName>
    <definedName name="ZFaBezeichnung2">'Seite 6'!$F$72</definedName>
    <definedName name="ZFaPLZOrt">'Seite 6'!$F$74</definedName>
    <definedName name="ZFaSteuernummer">'Seite 1'!$Q$9</definedName>
    <definedName name="ZFaStrasse">'Seite 6'!$F$73</definedName>
    <definedName name="ZGesBeteilProz1">'Seite 3'!$AD$55</definedName>
    <definedName name="ZGesBeteilProz2">'Seite 3'!$AD$88</definedName>
    <definedName name="ZGesBeteilProz3">'Seite 4'!$AC$36</definedName>
    <definedName name="ZGesBeteilProz4">'Einlageblatt Seite 1'!$AD$69</definedName>
    <definedName name="ZGesBeteilProz5">'Einlageblatt Seite 2'!$AC$19</definedName>
    <definedName name="ZGesBeteilProz6">'Einlageblatt Seite 2'!$AC$52</definedName>
    <definedName name="ZGesetzlVertrAnschrift1">'Seite 2'!$E$49</definedName>
    <definedName name="ZGesetzlVertrAnschrift2">'Seite 2'!$E$51</definedName>
    <definedName name="ZGesetzlVertrEmail">'Seite 2'!$E$57</definedName>
    <definedName name="ZGesetzlVertrFax">'Seite 2'!$AO$54</definedName>
    <definedName name="ZGesetzlVertrInternet">'Seite 2'!$E$60</definedName>
    <definedName name="ZGesetzlVertrName">'Seite 2'!$E$47</definedName>
    <definedName name="ZGesetzlVertrTel">'Seite 2'!$E$54</definedName>
    <definedName name="ZGesFinanzamt1">'Seite 3'!$X$57</definedName>
    <definedName name="ZGesFinanzamt2">'Seite 3'!$X$90</definedName>
    <definedName name="ZGesFinanzamt3">'Seite 4'!$W$38</definedName>
    <definedName name="ZGesFinanzamt4">'Einlageblatt Seite 1'!$X$71</definedName>
    <definedName name="ZGesFinanzamt5">'Einlageblatt Seite 2'!$W$21</definedName>
    <definedName name="ZGesFinanzamt6">'Einlageblatt Seite 2'!$W$54</definedName>
    <definedName name="ZGesFirma1">'Seite 3'!$P$33</definedName>
    <definedName name="ZGesFirma2">'Seite 3'!$P$66</definedName>
    <definedName name="ZGesFirma3">'Seite 4'!$O$14</definedName>
    <definedName name="ZGesFirma4">'Einlageblatt Seite 1'!$P$47</definedName>
    <definedName name="ZGesFirma5">'Einlageblatt Seite 1'!$P$80</definedName>
    <definedName name="ZGesFirma6">'Einlageblatt Seite 2'!$O$30</definedName>
    <definedName name="ZGesKomplem1">'Seite 3'!$P$53</definedName>
    <definedName name="ZGesKomplem2">'Seite 3'!$P$86</definedName>
    <definedName name="ZGesKomplem3">'Seite 4'!$O$34</definedName>
    <definedName name="ZGesKomplem4">'Einlageblatt Seite 1'!$P$67</definedName>
    <definedName name="ZGesKomplem5">'Einlageblatt Seite 2'!$O$17</definedName>
    <definedName name="ZGesKomplem6">'Einlageblatt Seite 2'!$O$50</definedName>
    <definedName name="ZGesName1">'Seite 3'!$P$30</definedName>
    <definedName name="ZGesName2">'Seite 3'!$P$63</definedName>
    <definedName name="ZGesName3">'Seite 4'!$O$11</definedName>
    <definedName name="ZGesName4">'Einlageblatt Seite 1'!$P$44</definedName>
    <definedName name="ZGesName5">'Einlageblatt Seite 1'!$P$77</definedName>
    <definedName name="ZGesName6">'Einlageblatt Seite 2'!$O$27</definedName>
    <definedName name="ZGesOrt1">'Seite 3'!$AB$42</definedName>
    <definedName name="ZGesOrt2">'Seite 3'!$AB$75</definedName>
    <definedName name="ZGesOrt3">'Seite 4'!$AA$23</definedName>
    <definedName name="ZGesOrt4">'Einlageblatt Seite 1'!$AB$56</definedName>
    <definedName name="ZGesOrt5">'Einlageblatt Seite 1'!$AB$89</definedName>
    <definedName name="ZGesOrt6">'Einlageblatt Seite 2'!$AA$39</definedName>
    <definedName name="ZGesPersGeburtsdatum1">'Seite 3'!$X$44</definedName>
    <definedName name="ZGesPersGeburtsdatum2">'Seite 3'!$X$77</definedName>
    <definedName name="ZGesPersGeburtsdatum3">'Seite 4'!$W$25</definedName>
    <definedName name="ZGesPersGeburtsdatum4">'Einlageblatt Seite 1'!$X$58</definedName>
    <definedName name="ZGesPersGeburtsdatum5">'Einlageblatt Seite 1'!$X$91</definedName>
    <definedName name="ZGesPersGeburtsdatum6">'Einlageblatt Seite 2'!$W$41</definedName>
    <definedName name="ZGesPLZ1">'Seite 3'!$P$42</definedName>
    <definedName name="ZGesPLZ2">'Seite 3'!$P$75</definedName>
    <definedName name="ZGesPLZ3">'Seite 4'!$O$23</definedName>
    <definedName name="ZGesPLZ4">'Einlageblatt Seite 1'!$P$56</definedName>
    <definedName name="ZGesPLZ5">'Einlageblatt Seite 1'!$P$89</definedName>
    <definedName name="ZGesPLZ6">'Einlageblatt Seite 2'!$O$39</definedName>
    <definedName name="ZGesSteuerNr1">'Seite 3'!$X$59</definedName>
    <definedName name="ZGesSteuerNr2">'Seite 3'!$X$92</definedName>
    <definedName name="ZGesSteuerNr3">'Seite 4'!$W$40</definedName>
    <definedName name="ZGesSteuerNr4">'Einlageblatt Seite 1'!$X$73</definedName>
    <definedName name="ZGesSteuerNr5">'Einlageblatt Seite 2'!$W$23</definedName>
    <definedName name="ZGesSteuerNr6">'Einlageblatt Seite 2'!$W$56</definedName>
    <definedName name="ZGesStrasse1">'Seite 3'!$P$39</definedName>
    <definedName name="ZGesStrasse2">'Seite 3'!$P$72</definedName>
    <definedName name="ZGesStrasse3">'Seite 4'!$O$20</definedName>
    <definedName name="ZGesStrasse4">'Einlageblatt Seite 1'!$P$53</definedName>
    <definedName name="ZGesStrasse5">'Einlageblatt Seite 1'!$P$86</definedName>
    <definedName name="ZGesStrasse6">'Einlageblatt Seite 2'!$O$36</definedName>
    <definedName name="ZGesWohnortSitz1">'Seite 3'!$P$36</definedName>
    <definedName name="ZGesWohnortSitz2">'Seite 3'!$P$69</definedName>
    <definedName name="ZGesWohnortSitz3">'Seite 4'!$O$17</definedName>
    <definedName name="ZGesWohnortSitz4">'Einlageblatt Seite 1'!$P$50</definedName>
    <definedName name="ZGesWohnortSitz5">'Einlageblatt Seite 1'!$P$83</definedName>
    <definedName name="ZGesWohnortSitz6">'Einlageblatt Seite 2'!$O$33</definedName>
    <definedName name="ZOrtDatum">'Seite 6'!$E$42</definedName>
    <definedName name="ZRegisterEintragDatum">'Seite 2'!$M$22</definedName>
    <definedName name="ZStBEmail">'Seite 2'!$E$85</definedName>
    <definedName name="ZStBFax">'Seite 2'!$AO$82</definedName>
    <definedName name="ZStBName">'Seite 2'!$S$75</definedName>
    <definedName name="ZStBPLZOrt">'Seite 2'!$S$79</definedName>
    <definedName name="ZStBStrasse">'Seite 2'!$S$77</definedName>
    <definedName name="ZStBTel">'Seite 2'!$E$82</definedName>
    <definedName name="ZUntBankAbweicher">'Seite 2'!$E$39</definedName>
    <definedName name="ZUntBankBLZ">'Seite 2'!$BG$30</definedName>
    <definedName name="ZUntBankInhaber">'Seite 2'!$E$36</definedName>
    <definedName name="ZUntBankKontoNr">'Seite 2'!$AA$30</definedName>
    <definedName name="ZUntBankName">'Seite 2'!$E$33</definedName>
    <definedName name="ZUntBezeichnung">'Seite 1'!$F$16</definedName>
    <definedName name="ZUntEMail">'Seite 1'!$F$32</definedName>
    <definedName name="ZUntGegenstand1">'Seite 1'!$F$38</definedName>
    <definedName name="ZUntGegenstand2">'Seite 1'!$F$40</definedName>
    <definedName name="ZUntGegenstand3">'Seite 1'!$F$42</definedName>
    <definedName name="ZUntInternet">'Seite 1'!$F$35</definedName>
    <definedName name="ZUntOrt">'Seite 1'!$S$22</definedName>
    <definedName name="ZUntOrtPostfach">'Seite 1'!$S$25</definedName>
    <definedName name="ZUntPLZ">'Seite 1'!$F$22</definedName>
    <definedName name="ZUntPLZPostfach">'Seite 1'!$F$25</definedName>
    <definedName name="ZUntStrasse">'Seite 1'!$F$19</definedName>
    <definedName name="ZUntTelefax">'Seite 1'!$AQ$29</definedName>
    <definedName name="ZUntTelefon">'Seite 1'!$F$29</definedName>
    <definedName name="ZUSt_IdNr">'Seite 6'!$K$34</definedName>
  </definedNames>
  <calcPr fullCalcOnLoad="1"/>
</workbook>
</file>

<file path=xl/sharedStrings.xml><?xml version="1.0" encoding="utf-8"?>
<sst xmlns="http://schemas.openxmlformats.org/spreadsheetml/2006/main" count="1376" uniqueCount="577">
  <si>
    <r>
      <t>Die</t>
    </r>
    <r>
      <rPr>
        <sz val="5"/>
        <rFont val="Arial"/>
        <family val="2"/>
      </rPr>
      <t xml:space="preserve"> </t>
    </r>
    <r>
      <rPr>
        <sz val="8"/>
        <rFont val="Arial"/>
        <family val="0"/>
      </rPr>
      <t>Besteuerung</t>
    </r>
    <r>
      <rPr>
        <sz val="5"/>
        <rFont val="Arial"/>
        <family val="2"/>
      </rPr>
      <t xml:space="preserve"> </t>
    </r>
    <r>
      <rPr>
        <sz val="8"/>
        <rFont val="Arial"/>
        <family val="0"/>
      </rPr>
      <t>erfolgt</t>
    </r>
    <r>
      <rPr>
        <sz val="5"/>
        <rFont val="Arial"/>
        <family val="2"/>
      </rPr>
      <t xml:space="preserve"> </t>
    </r>
    <r>
      <rPr>
        <sz val="8"/>
        <rFont val="Arial"/>
        <family val="0"/>
      </rPr>
      <t>nach</t>
    </r>
    <r>
      <rPr>
        <sz val="5"/>
        <rFont val="Arial"/>
        <family val="2"/>
      </rPr>
      <t xml:space="preserve"> </t>
    </r>
    <r>
      <rPr>
        <sz val="8"/>
        <rFont val="Arial"/>
        <family val="0"/>
      </rPr>
      <t>den</t>
    </r>
    <r>
      <rPr>
        <sz val="5"/>
        <rFont val="Arial"/>
        <family val="2"/>
      </rPr>
      <t xml:space="preserve"> </t>
    </r>
    <r>
      <rPr>
        <sz val="8"/>
        <rFont val="Arial"/>
        <family val="0"/>
      </rPr>
      <t>allgemeinen</t>
    </r>
    <r>
      <rPr>
        <sz val="5"/>
        <rFont val="Arial"/>
        <family val="2"/>
      </rPr>
      <t xml:space="preserve"> </t>
    </r>
    <r>
      <rPr>
        <sz val="8"/>
        <rFont val="Arial"/>
        <family val="0"/>
      </rPr>
      <t>Vorschriften</t>
    </r>
    <r>
      <rPr>
        <sz val="5"/>
        <rFont val="Arial"/>
        <family val="2"/>
      </rPr>
      <t xml:space="preserve"> </t>
    </r>
    <r>
      <rPr>
        <sz val="8"/>
        <rFont val="Arial"/>
        <family val="0"/>
      </rPr>
      <t>des</t>
    </r>
    <r>
      <rPr>
        <sz val="5"/>
        <rFont val="Arial"/>
        <family val="2"/>
      </rPr>
      <t xml:space="preserve"> </t>
    </r>
    <r>
      <rPr>
        <sz val="8"/>
        <rFont val="Arial"/>
        <family val="0"/>
      </rPr>
      <t>Umsatzsteuergesetzes</t>
    </r>
    <r>
      <rPr>
        <sz val="5"/>
        <rFont val="Arial"/>
        <family val="2"/>
      </rPr>
      <t xml:space="preserve"> </t>
    </r>
    <r>
      <rPr>
        <b/>
        <sz val="8"/>
        <rFont val="Arial"/>
        <family val="0"/>
      </rPr>
      <t>für</t>
    </r>
    <r>
      <rPr>
        <sz val="5"/>
        <rFont val="Arial"/>
        <family val="2"/>
      </rPr>
      <t xml:space="preserve"> </t>
    </r>
    <r>
      <rPr>
        <b/>
        <sz val="8"/>
        <rFont val="Arial"/>
        <family val="0"/>
      </rPr>
      <t>mindestens</t>
    </r>
    <r>
      <rPr>
        <sz val="5"/>
        <rFont val="Arial"/>
        <family val="2"/>
      </rPr>
      <t xml:space="preserve"> </t>
    </r>
    <r>
      <rPr>
        <b/>
        <sz val="8"/>
        <rFont val="Arial"/>
        <family val="0"/>
      </rPr>
      <t>fünf</t>
    </r>
    <r>
      <rPr>
        <sz val="5"/>
        <rFont val="Arial"/>
        <family val="2"/>
      </rPr>
      <t xml:space="preserve"> </t>
    </r>
    <r>
      <rPr>
        <b/>
        <sz val="8"/>
        <rFont val="Arial"/>
        <family val="0"/>
      </rPr>
      <t>Kalenderjahre</t>
    </r>
  </si>
  <si>
    <r>
      <t>Uns</t>
    </r>
    <r>
      <rPr>
        <sz val="5"/>
        <rFont val="Arial"/>
        <family val="2"/>
      </rPr>
      <t xml:space="preserve"> </t>
    </r>
    <r>
      <rPr>
        <sz val="8"/>
        <rFont val="Arial"/>
        <family val="0"/>
      </rPr>
      <t>ist</t>
    </r>
    <r>
      <rPr>
        <sz val="5"/>
        <rFont val="Arial"/>
        <family val="2"/>
      </rPr>
      <t xml:space="preserve"> </t>
    </r>
    <r>
      <rPr>
        <sz val="8"/>
        <rFont val="Arial"/>
        <family val="0"/>
      </rPr>
      <t>bekannt,</t>
    </r>
    <r>
      <rPr>
        <sz val="5"/>
        <rFont val="Arial"/>
        <family val="2"/>
      </rPr>
      <t xml:space="preserve"> </t>
    </r>
    <r>
      <rPr>
        <sz val="8"/>
        <rFont val="Arial"/>
        <family val="0"/>
      </rPr>
      <t>dass</t>
    </r>
    <r>
      <rPr>
        <sz val="5"/>
        <rFont val="Arial"/>
        <family val="2"/>
      </rPr>
      <t xml:space="preserve"> </t>
    </r>
    <r>
      <rPr>
        <sz val="8"/>
        <rFont val="Arial"/>
        <family val="0"/>
      </rPr>
      <t>bei</t>
    </r>
    <r>
      <rPr>
        <sz val="5"/>
        <rFont val="Arial"/>
        <family val="2"/>
      </rPr>
      <t xml:space="preserve"> </t>
    </r>
    <r>
      <rPr>
        <b/>
        <sz val="8"/>
        <rFont val="Arial"/>
        <family val="0"/>
      </rPr>
      <t>monatlicher</t>
    </r>
    <r>
      <rPr>
        <sz val="5"/>
        <rFont val="Arial"/>
        <family val="2"/>
      </rPr>
      <t xml:space="preserve"> </t>
    </r>
    <r>
      <rPr>
        <sz val="8"/>
        <rFont val="Arial"/>
        <family val="0"/>
      </rPr>
      <t>Abgabe</t>
    </r>
    <r>
      <rPr>
        <sz val="5"/>
        <rFont val="Arial"/>
        <family val="2"/>
      </rPr>
      <t xml:space="preserve"> </t>
    </r>
    <r>
      <rPr>
        <sz val="8"/>
        <rFont val="Arial"/>
        <family val="0"/>
      </rPr>
      <t>der</t>
    </r>
    <r>
      <rPr>
        <sz val="5"/>
        <rFont val="Arial"/>
        <family val="2"/>
      </rPr>
      <t xml:space="preserve"> </t>
    </r>
    <r>
      <rPr>
        <sz val="8"/>
        <rFont val="Arial"/>
        <family val="0"/>
      </rPr>
      <t>Umsatzsteuer-Voranmeldungen</t>
    </r>
    <r>
      <rPr>
        <sz val="5"/>
        <rFont val="Arial"/>
        <family val="2"/>
      </rPr>
      <t xml:space="preserve"> </t>
    </r>
    <r>
      <rPr>
        <sz val="8"/>
        <rFont val="Arial"/>
        <family val="0"/>
      </rPr>
      <t>eine</t>
    </r>
    <r>
      <rPr>
        <sz val="5"/>
        <rFont val="Arial"/>
        <family val="2"/>
      </rPr>
      <t xml:space="preserve"> </t>
    </r>
    <r>
      <rPr>
        <b/>
        <sz val="8"/>
        <rFont val="Arial"/>
        <family val="0"/>
      </rPr>
      <t>Sondervorauszahlung</t>
    </r>
    <r>
      <rPr>
        <sz val="5"/>
        <rFont val="Arial"/>
        <family val="2"/>
      </rPr>
      <t xml:space="preserve"> </t>
    </r>
    <r>
      <rPr>
        <sz val="8"/>
        <rFont val="Arial"/>
        <family val="0"/>
      </rPr>
      <t>zu</t>
    </r>
    <r>
      <rPr>
        <sz val="5"/>
        <rFont val="Arial"/>
        <family val="2"/>
      </rPr>
      <t xml:space="preserve"> </t>
    </r>
    <r>
      <rPr>
        <sz val="8"/>
        <rFont val="Arial"/>
        <family val="0"/>
      </rPr>
      <t>berechnen</t>
    </r>
  </si>
  <si>
    <r>
      <t>neue</t>
    </r>
    <r>
      <rPr>
        <sz val="5"/>
        <rFont val="Arial"/>
        <family val="2"/>
      </rPr>
      <t xml:space="preserve"> </t>
    </r>
    <r>
      <rPr>
        <sz val="8"/>
        <rFont val="Arial"/>
        <family val="0"/>
      </rPr>
      <t>Fahrzeuge</t>
    </r>
    <r>
      <rPr>
        <sz val="5"/>
        <rFont val="Arial"/>
        <family val="2"/>
      </rPr>
      <t xml:space="preserve"> </t>
    </r>
    <r>
      <rPr>
        <sz val="8"/>
        <rFont val="Arial"/>
        <family val="0"/>
      </rPr>
      <t>oder</t>
    </r>
    <r>
      <rPr>
        <sz val="5"/>
        <rFont val="Arial"/>
        <family val="2"/>
      </rPr>
      <t xml:space="preserve"> </t>
    </r>
    <r>
      <rPr>
        <sz val="8"/>
        <rFont val="Arial"/>
        <family val="0"/>
      </rPr>
      <t>bestimmte</t>
    </r>
    <r>
      <rPr>
        <sz val="5"/>
        <rFont val="Arial"/>
        <family val="2"/>
      </rPr>
      <t xml:space="preserve"> </t>
    </r>
    <r>
      <rPr>
        <sz val="8"/>
        <rFont val="Arial"/>
        <family val="0"/>
      </rPr>
      <t>verbrauchsteuerpflichtige</t>
    </r>
    <r>
      <rPr>
        <sz val="5"/>
        <rFont val="Arial"/>
        <family val="2"/>
      </rPr>
      <t xml:space="preserve"> </t>
    </r>
    <r>
      <rPr>
        <sz val="8"/>
        <rFont val="Arial"/>
        <family val="0"/>
      </rPr>
      <t>Waren</t>
    </r>
    <r>
      <rPr>
        <sz val="5"/>
        <rFont val="Arial"/>
        <family val="2"/>
      </rPr>
      <t xml:space="preserve"> </t>
    </r>
    <r>
      <rPr>
        <sz val="8"/>
        <rFont val="Arial"/>
        <family val="0"/>
      </rPr>
      <t>innergemeinschaftlich</t>
    </r>
    <r>
      <rPr>
        <sz val="5"/>
        <rFont val="Arial"/>
        <family val="2"/>
      </rPr>
      <t xml:space="preserve"> </t>
    </r>
    <r>
      <rPr>
        <sz val="8"/>
        <rFont val="Arial"/>
        <family val="0"/>
      </rPr>
      <t>erworben</t>
    </r>
    <r>
      <rPr>
        <sz val="5"/>
        <rFont val="Arial"/>
        <family val="2"/>
      </rPr>
      <t xml:space="preserve"> </t>
    </r>
    <r>
      <rPr>
        <sz val="8"/>
        <rFont val="Arial"/>
        <family val="0"/>
      </rPr>
      <t>werden</t>
    </r>
    <r>
      <rPr>
        <sz val="5"/>
        <rFont val="Arial"/>
        <family val="2"/>
      </rPr>
      <t xml:space="preserve"> </t>
    </r>
    <r>
      <rPr>
        <sz val="8"/>
        <rFont val="Arial"/>
        <family val="0"/>
      </rPr>
      <t>(§</t>
    </r>
    <r>
      <rPr>
        <sz val="5"/>
        <rFont val="Arial"/>
        <family val="2"/>
      </rPr>
      <t xml:space="preserve"> </t>
    </r>
    <r>
      <rPr>
        <sz val="8"/>
        <rFont val="Arial"/>
        <family val="0"/>
      </rPr>
      <t>1a</t>
    </r>
    <r>
      <rPr>
        <sz val="5"/>
        <rFont val="Arial"/>
        <family val="2"/>
      </rPr>
      <t xml:space="preserve"> </t>
    </r>
    <r>
      <rPr>
        <sz val="8"/>
        <rFont val="Arial"/>
        <family val="0"/>
      </rPr>
      <t>Abs.</t>
    </r>
    <r>
      <rPr>
        <sz val="5"/>
        <rFont val="Arial"/>
        <family val="2"/>
      </rPr>
      <t xml:space="preserve"> </t>
    </r>
    <r>
      <rPr>
        <sz val="8"/>
        <rFont val="Arial"/>
        <family val="0"/>
      </rPr>
      <t>5</t>
    </r>
    <r>
      <rPr>
        <sz val="5"/>
        <rFont val="Arial"/>
        <family val="2"/>
      </rPr>
      <t xml:space="preserve"> </t>
    </r>
    <r>
      <rPr>
        <sz val="8"/>
        <rFont val="Arial"/>
        <family val="0"/>
      </rPr>
      <t>UStG).</t>
    </r>
  </si>
  <si>
    <r>
      <t>Hinweis: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Die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mit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diesem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Fragebogen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angeforderten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Daten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werden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aufgrund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der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§§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88,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90,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93,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97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und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138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der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Abgabenordnung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erhoben.</t>
    </r>
  </si>
  <si>
    <t>1</t>
  </si>
  <si>
    <t>2</t>
  </si>
  <si>
    <t>An das Finanzamt</t>
  </si>
  <si>
    <t>Steuernummer</t>
  </si>
  <si>
    <t>Fragebogen zur steuerlichen Erfassung</t>
  </si>
  <si>
    <t>Gründung einer Personengesellschaft/-gemeinschaft</t>
  </si>
  <si>
    <t>Eingangsstempel oder -datum</t>
  </si>
  <si>
    <t xml:space="preserve"> 1.3 Gründungsform</t>
  </si>
  <si>
    <t xml:space="preserve"> schlossen wurde, fügen Sie bitte eine von allen Gesellschaftern/Beteiligten unterschriebene Erklärung über die gesellschaftsrechtlichen Ver-</t>
  </si>
  <si>
    <t xml:space="preserve"> einbarungen bei, insbesondere zu nachfolgenden Punkten:</t>
  </si>
  <si>
    <t xml:space="preserve"> - Wer ist zur Vertretung und Geschäftsführung der Gesellschaft/Gemeinschaft befugt?</t>
  </si>
  <si>
    <t xml:space="preserve"> - In welcher Höhe sind die Gesellschafter/Beteiligten am Gewinn oder Verlust beteiligt?</t>
  </si>
  <si>
    <t xml:space="preserve"> - In welcher Höhe sind die Gesellschafter/Beteiligten am Vermögen beteiligt?</t>
  </si>
  <si>
    <t xml:space="preserve"> - Welche Regelungen gelten für die Kündigung der Gesellschaft/Gemeinschaft?</t>
  </si>
  <si>
    <t xml:space="preserve"> - Wie soll die Auseinandersetzung für den Fall der Auflösung der Gesellschaft/Gemeinschaft oder des Ausscheidens erfolgen?</t>
  </si>
  <si>
    <t>1. Allgemeine Angaben</t>
  </si>
  <si>
    <t>1.1 Angaben zum Unternehmen</t>
  </si>
  <si>
    <t>Postleitzahl</t>
  </si>
  <si>
    <t>Ort</t>
  </si>
  <si>
    <t>Postfach / Ort</t>
  </si>
  <si>
    <r>
      <t xml:space="preserve"> </t>
    </r>
    <r>
      <rPr>
        <sz val="8"/>
        <rFont val="Arial"/>
        <family val="0"/>
      </rPr>
      <t>Kommunikationsverbindungen</t>
    </r>
  </si>
  <si>
    <t>Telefon (Festnetz, ggf. Mobiltelefon)</t>
  </si>
  <si>
    <t>E-Mail</t>
  </si>
  <si>
    <t>Internetadresse</t>
  </si>
  <si>
    <t>Telefax</t>
  </si>
  <si>
    <r>
      <t xml:space="preserve"> </t>
    </r>
    <r>
      <rPr>
        <sz val="8"/>
        <rFont val="Arial"/>
        <family val="0"/>
      </rPr>
      <t>Art des Betriebs / der Tätigkeit (Ggf. den Schwerpunkt angeben!)</t>
    </r>
  </si>
  <si>
    <t>Nein</t>
  </si>
  <si>
    <t>Ja</t>
  </si>
  <si>
    <r>
      <t>Anschrift</t>
    </r>
    <r>
      <rPr>
        <sz val="6"/>
        <color indexed="23"/>
        <rFont val="Arial"/>
        <family val="0"/>
      </rPr>
      <t xml:space="preserve"> (PLZ, Ort, Straße, Hausnummer)</t>
    </r>
  </si>
  <si>
    <t>Telefon</t>
  </si>
  <si>
    <t>0</t>
  </si>
  <si>
    <t>Bei mehr als zwei Betriebstätten:</t>
  </si>
  <si>
    <t>Gersonderte Aufstellung ist beigefügt.</t>
  </si>
  <si>
    <t>Neugründung zum</t>
  </si>
  <si>
    <t>Vererbung, Schenkung) zum</t>
  </si>
  <si>
    <t>Verlegung zum</t>
  </si>
  <si>
    <t>gung / Verschmelzung</t>
  </si>
  <si>
    <t>Finanzamt, Steuernummer, ggf. Umsatzsteuer-Identifikationsnummer</t>
  </si>
  <si>
    <t>1.4 Rechtsform der Gesellschaft/Gemeinschaft</t>
  </si>
  <si>
    <t>GbR (Gesellschaft bürgerlichen Rechts)</t>
  </si>
  <si>
    <t>OHG (Offene Handelsgesellschaft)</t>
  </si>
  <si>
    <t>KG (Kommanditgesellschaft)</t>
  </si>
  <si>
    <t>Atypische stille Gesellschaft</t>
  </si>
  <si>
    <t>Arge (z. B. Arbeitsgemeinschaft des Baugewerbes, s. Zusatzblatt)</t>
  </si>
  <si>
    <t>GmbH &amp; Co. KG (Gesellschaftsvertrag der GmbH beifügen!)</t>
  </si>
  <si>
    <t>1.5 Kammerzugehörigkeit (Handwerks- / Industrie- und Handelskammer)</t>
  </si>
  <si>
    <t>1.6 Handelsregistereintragung</t>
  </si>
  <si>
    <t>Ja, seit</t>
  </si>
  <si>
    <t>Bitte Handelsregisterauszug beifügen!</t>
  </si>
  <si>
    <t>Eine Eintragung ist beabsichtigt.</t>
  </si>
  <si>
    <t>Antrag beim Handelsregister gestellt</t>
  </si>
  <si>
    <t>am</t>
  </si>
  <si>
    <t>1.7 Bankverbindung / Lastschrifteinzugsverfahren (LEV)</t>
  </si>
  <si>
    <t>folgende Bankverbindung erfolgen:</t>
  </si>
  <si>
    <t>Kontonummer</t>
  </si>
  <si>
    <t>Bankleitzahl</t>
  </si>
  <si>
    <t>Geldinstitut (Name, Ort)</t>
  </si>
  <si>
    <t>Kontoinhaber(in)</t>
  </si>
  <si>
    <t>Kontoinhaber(in), sofern das Konto nicht auf den Namen der Gesellschaft/Gemeinschaft lautet</t>
  </si>
  <si>
    <r>
      <t xml:space="preserve">Möchten Sie am </t>
    </r>
    <r>
      <rPr>
        <b/>
        <sz val="8"/>
        <rFont val="Arial"/>
        <family val="2"/>
      </rPr>
      <t>Lastschriftverfahren,</t>
    </r>
    <r>
      <rPr>
        <sz val="8"/>
        <rFont val="Arial"/>
        <family val="0"/>
      </rPr>
      <t xml:space="preserve"> dem für beide Seiten einfachsten Zahlungsweg, teilnehmen?</t>
    </r>
  </si>
  <si>
    <t>Ja, die ausgefüllte Teilnahmeerklärung ist beigefügt.</t>
  </si>
  <si>
    <t>1.8 Vertretung der Gesellschaft/Gemeinschaft</t>
  </si>
  <si>
    <t>Gesellschafter(in)/Beteiligte(r)</t>
  </si>
  <si>
    <t>Name und Anschrift</t>
  </si>
  <si>
    <t>Kommunikationsverbindungen</t>
  </si>
  <si>
    <t>Finanzamt</t>
  </si>
  <si>
    <t>Identifikationsnummer</t>
  </si>
  <si>
    <t>(soweit schon vorhanden)</t>
  </si>
  <si>
    <t>1.9 Steuerliche Beratung</t>
  </si>
  <si>
    <t>mit Empfangsvollmacht (Bitte fügen Sie in diesem Fall eine gesonderte Vollmacht bei!)</t>
  </si>
  <si>
    <t>1.10 Gemeinsame(r) von allen Gesellschaftern/Gemeinschaftern bestellte(r) Empfangsbevollmächtigte(r)</t>
  </si>
  <si>
    <t xml:space="preserve">         nach § 183 Abs. 1 Satz 1 AO bei der gesonderten und einheitlichen Feststellung</t>
  </si>
  <si>
    <t>2. Angaben zu den Gesellschaftern/Beteiligten</t>
  </si>
  <si>
    <t>(Bitte fügen Sie bei mehr als drei Gesellschaftern/Beteiligten die unten aufgeführten Angaben zu den Abschnitten 2 und 3</t>
  </si>
  <si>
    <t>auf dem Einlageblatt mit fortlaufender Nummerierung gesondert bei!)</t>
  </si>
  <si>
    <t>Name, Vorname</t>
  </si>
  <si>
    <t>Firma</t>
  </si>
  <si>
    <t>Wohnort / Sitz</t>
  </si>
  <si>
    <t>Straße und Hausnummer</t>
  </si>
  <si>
    <t>Wohnort</t>
  </si>
  <si>
    <t>Geburtsdatum</t>
  </si>
  <si>
    <t>Gründungsdatum</t>
  </si>
  <si>
    <t>(soweit schon erhalten)</t>
  </si>
  <si>
    <t>Art der Beteiligung</t>
  </si>
  <si>
    <t>in</t>
  </si>
  <si>
    <t>Anteil am Ergebnis</t>
  </si>
  <si>
    <t xml:space="preserve"> % / Bruchteil:</t>
  </si>
  <si>
    <t>0 0 0 1</t>
  </si>
  <si>
    <t>0 0 0 2</t>
  </si>
  <si>
    <t>0 0 0 3</t>
  </si>
  <si>
    <t>3. Festsetzung von Vorauszahlungen (Gewerbesteuer, Einkommensteuer)</t>
  </si>
  <si>
    <t>der Betriebseröffnung</t>
  </si>
  <si>
    <t>EUR</t>
  </si>
  <si>
    <t>im Folgejahr</t>
  </si>
  <si>
    <t>4. Angaben zur Gewinnermittlung</t>
  </si>
  <si>
    <t>Gewinnermittlungsart</t>
  </si>
  <si>
    <t>Einnahmenüberschussrechnung</t>
  </si>
  <si>
    <t>wird nachgereicht.</t>
  </si>
  <si>
    <t xml:space="preserve">Eröffnungsbilanz    </t>
  </si>
  <si>
    <t>Vermögensvergleich (Bilanz)</t>
  </si>
  <si>
    <t>Gewinnermittlung nach Durchschnittssätzen (nur bei Land- und Forstwirtschaft)</t>
  </si>
  <si>
    <t>Liegt ein vom Kalenderjahr abweichendes Wirtschaftjahr vor?</t>
  </si>
  <si>
    <t>Ja,</t>
  </si>
  <si>
    <t xml:space="preserve">vom   </t>
  </si>
  <si>
    <t xml:space="preserve">bis    </t>
  </si>
  <si>
    <t>5. Freistellungsbescheinigung gemäß § 48b Einkommensteuergesetz - EStG -</t>
  </si>
  <si>
    <t>zur Verfügung. Sie können es aber auch bei Ihrem Finanzamt erhalten.</t>
  </si>
  <si>
    <r>
      <t xml:space="preserve">Zu Ihrer Information steht Ihnen das Merkblatt zum Steuerabzug bei Bauleistungen im Internet unter </t>
    </r>
    <r>
      <rPr>
        <u val="single"/>
        <sz val="8"/>
        <rFont val="Arial"/>
        <family val="2"/>
      </rPr>
      <t>www.bzst.de</t>
    </r>
    <r>
      <rPr>
        <sz val="8"/>
        <rFont val="Arial"/>
        <family val="0"/>
      </rPr>
      <t xml:space="preserve"> zum Download</t>
    </r>
  </si>
  <si>
    <t>Wir beantragen die Erteilung einer Bescheinigung zur Freistellung vom Steuerabzug bei Bauleistungen gemäß § 48b EStG.</t>
  </si>
  <si>
    <t xml:space="preserve"> ("Bauabzugsteuer")</t>
  </si>
  <si>
    <t>6. Angaben zur Anmeldung und Abführung der Lohnsteuer</t>
  </si>
  <si>
    <t>Beginn der Lohnzahlungen</t>
  </si>
  <si>
    <t>Die für die Lohnberechnung maßgebenden Lohnbestandteile werden zusammengefasst im Betrieb / Betriebsteil:</t>
  </si>
  <si>
    <t>Name</t>
  </si>
  <si>
    <t>7.1 Gesamtumsatz</t>
  </si>
  <si>
    <t>im Jahr der Betriebseröffnung</t>
  </si>
  <si>
    <t>7.2 Geschäftsveräußerung im Ganzen (§ 1 Abs. 1a UStG)</t>
  </si>
  <si>
    <t>Es wurde ein Unternehmen oder ein in der Gliederung eines Unternehmens gesondert geführter Betrieb erworben:</t>
  </si>
  <si>
    <t>(siehe Eintragungen zu Tz. 1.3 Übernahme)</t>
  </si>
  <si>
    <t>7.3 Kleinunternehmer-Regelung</t>
  </si>
  <si>
    <t>Der Gesamtumsatz für das Gründungsjahr wird die Grenze von 17 500 EUR voraussichtlich nicht überschreiten.</t>
  </si>
  <si>
    <t>Wir weisen in Rechnungen keine Umsatzsteuer gesondert aus und können keinen Vorsteuerabzug geltend machen.</t>
  </si>
  <si>
    <r>
      <t>Hinweis:</t>
    </r>
    <r>
      <rPr>
        <i/>
        <sz val="7"/>
        <rFont val="Arial"/>
        <family val="2"/>
      </rPr>
      <t xml:space="preserve"> Angaben zu Tz. 7.7 und 7.8 sind nicht erforderlich; Umsatzsteuer-Voranmeldungen sind grundsätzlich nicht abzugeben.</t>
    </r>
  </si>
  <si>
    <t>7.4 Organschaft (§ 2 Abs. 2 Nr. 2 UStG)</t>
  </si>
  <si>
    <t>Es bestehen folgende organschaftliche Verbindungen zu anderen Unternehmen:</t>
  </si>
  <si>
    <t>7.5. Steuerbefreiung</t>
  </si>
  <si>
    <t>Es werden ganz oder teilweise steuerfreie Umsätze gem. § 4 UStG ausgeführt:</t>
  </si>
  <si>
    <t xml:space="preserve"> UStG)</t>
  </si>
  <si>
    <t>(§ 4 Nr.</t>
  </si>
  <si>
    <t>Art des Umsatzes / der Tätigkeit</t>
  </si>
  <si>
    <t>7.6. Steuersatz</t>
  </si>
  <si>
    <t>(§ 12 Abs. 2 Nr.</t>
  </si>
  <si>
    <t>7.7. Soll- / Istversteuerung der Entgelte</t>
  </si>
  <si>
    <t>Wir berechnen die Umsatzsteuer nach</t>
  </si>
  <si>
    <r>
      <t xml:space="preserve">vereinbarten Entgelten </t>
    </r>
    <r>
      <rPr>
        <b/>
        <sz val="8"/>
        <rFont val="Arial"/>
        <family val="2"/>
      </rPr>
      <t>(Sollversteuerung).</t>
    </r>
  </si>
  <si>
    <r>
      <t xml:space="preserve">vereinnahmten Entgelten. Ich beantrage hiermit die </t>
    </r>
    <r>
      <rPr>
        <b/>
        <sz val="8"/>
        <rFont val="Arial"/>
        <family val="2"/>
      </rPr>
      <t>Istversteuerung.</t>
    </r>
  </si>
  <si>
    <t xml:space="preserve">      (geschätzt)</t>
  </si>
  <si>
    <t xml:space="preserve">   Name, Rechtsform und Anschrift des Unternehmens</t>
  </si>
  <si>
    <t>Art der Verbindung, Beteiligungsverhältnisse</t>
  </si>
  <si>
    <t>7.8 Dauerfristverlängerung</t>
  </si>
  <si>
    <t>7.9 Umsatzsteuer-Identifikationsnummer</t>
  </si>
  <si>
    <t>- die nur steuerfreie Umsätze ausführen, die zum Ausschluss vom Vorsteuerabzug führen,</t>
  </si>
  <si>
    <t>- für deren Umsätze Umsatzsteuer nach § 19 Abs. 1 UStG nicht erhoben wird,</t>
  </si>
  <si>
    <t>Wir beantragen eine USt-IdNr., weil</t>
  </si>
  <si>
    <t>innergemeinschaftliche Lieferungen ausgeführt werden (gilt nur für pauschalierende Land- und Forstwirte).</t>
  </si>
  <si>
    <t>innergemeinschaftliche Erwerbe zu versteuern sind, da die Erwerbsschwelle von 12 500 EUR jährlich</t>
  </si>
  <si>
    <t>voraussichtlich überschritten wird (§ 1a Abs. 3 UStG).</t>
  </si>
  <si>
    <t>zwei Jahren verzichtet wird (§ 1a Abs. 4 UStG).</t>
  </si>
  <si>
    <t xml:space="preserve">USt-IdNr. </t>
  </si>
  <si>
    <t xml:space="preserve">Vergabedatum:   </t>
  </si>
  <si>
    <t>Anlagen:</t>
  </si>
  <si>
    <t>Verträge über die Übernahme / Einbringung / Umwandlung / Verschmelzung eines Unternehmens (Tz. 1.3)</t>
  </si>
  <si>
    <t>Vertrag über die Gesellschaft / Gemeinschaft (Tz. 1.3)</t>
  </si>
  <si>
    <t>Erklärung über die gesellschaftsrechtlichen Vereinbarungen (Tz. 1.3)</t>
  </si>
  <si>
    <t>Gesellschaftsvertrag der Komplementär-GmbH (Tz. 1.4)</t>
  </si>
  <si>
    <t>Handelsregisterauszug (Tz. 1.6)</t>
  </si>
  <si>
    <t>Teilnahmeerklärung für das LEV (Tz. 1.7)</t>
  </si>
  <si>
    <t>Empfangsvollmacht (Tz. 1.10)</t>
  </si>
  <si>
    <t>Eröffnungsbilanz (Tz. 4)</t>
  </si>
  <si>
    <t>Ort, Datum</t>
  </si>
  <si>
    <t>Unterschrift(en) vertretungsberechtigte(r) Geschäftsführer(in)</t>
  </si>
  <si>
    <t>oder Gesellschafter(in) / Beteiligte(r) bzw. aller Gesellschafter / Beteiligten</t>
  </si>
  <si>
    <t>bzw. des / der Vertreter(s) oder Bevollmächtigte(n)</t>
  </si>
  <si>
    <t xml:space="preserve">  Finanzamt</t>
  </si>
  <si>
    <t>Den hierfür erforderlichen Vordruck Ust 1 H finden Sie auf den Internetseiten der Finanzverwaltung.</t>
  </si>
  <si>
    <t>Sie können den Antrag auch elektronisch an die Finanzverwaltung übermitteln (www.elster.de).</t>
  </si>
  <si>
    <t>Hinweis:</t>
  </si>
  <si>
    <t>Stammdaten</t>
  </si>
  <si>
    <t>ToolName</t>
  </si>
  <si>
    <t>Neuanlage eines Mandats</t>
  </si>
  <si>
    <t>ToolVersion</t>
  </si>
  <si>
    <t>ToolDatum</t>
  </si>
  <si>
    <t>ToolInfo</t>
  </si>
  <si>
    <t>PCDO2</t>
  </si>
  <si>
    <t>[DDE: Mandantennummer]</t>
  </si>
  <si>
    <t>Eingabekontrolle</t>
  </si>
  <si>
    <t>Header</t>
  </si>
  <si>
    <t>FirstRun</t>
  </si>
  <si>
    <t/>
  </si>
  <si>
    <t>Aktion</t>
  </si>
  <si>
    <t>Quelle / Ziel</t>
  </si>
  <si>
    <t>Wert</t>
  </si>
  <si>
    <t>KANZLEI</t>
  </si>
  <si>
    <t>KDBezeichnung1</t>
  </si>
  <si>
    <t>KDBezeichnung2</t>
  </si>
  <si>
    <t>KDStrasse</t>
  </si>
  <si>
    <t>KDPLZ</t>
  </si>
  <si>
    <t>KDOrt</t>
  </si>
  <si>
    <t>KDTel</t>
  </si>
  <si>
    <t>KDFax</t>
  </si>
  <si>
    <t>KDMobil</t>
  </si>
  <si>
    <t>KDEmail</t>
  </si>
  <si>
    <t>KDInternet</t>
  </si>
  <si>
    <t>COPY</t>
  </si>
  <si>
    <t>ZStBName</t>
  </si>
  <si>
    <t>ZStBTel</t>
  </si>
  <si>
    <t>ZStBFax</t>
  </si>
  <si>
    <t>ZStBEmail</t>
  </si>
  <si>
    <r>
      <t xml:space="preserve">3.1  </t>
    </r>
    <r>
      <rPr>
        <b/>
        <sz val="9"/>
        <rFont val="Arial"/>
        <family val="2"/>
      </rPr>
      <t>voraussichtlicher Gewinnanteil</t>
    </r>
  </si>
  <si>
    <r>
      <t xml:space="preserve">3.2  </t>
    </r>
    <r>
      <rPr>
        <b/>
        <sz val="8"/>
        <rFont val="Arial"/>
        <family val="2"/>
      </rPr>
      <t>Sonderbetriebseinnahmen</t>
    </r>
  </si>
  <si>
    <r>
      <t xml:space="preserve">3.3  </t>
    </r>
    <r>
      <rPr>
        <b/>
        <sz val="8"/>
        <rFont val="Arial"/>
        <family val="2"/>
      </rPr>
      <t>Sonderbetriebsausgaben</t>
    </r>
  </si>
  <si>
    <r>
      <t>Anschrift</t>
    </r>
    <r>
      <rPr>
        <sz val="6"/>
        <color indexed="23"/>
        <rFont val="Arial"/>
        <family val="2"/>
      </rPr>
      <t xml:space="preserve"> (PLZ, Ort, Straße, Hausnummer)</t>
    </r>
  </si>
  <si>
    <t>1.2 Betriebstätten</t>
  </si>
  <si>
    <t>Einlageblatt zum</t>
  </si>
  <si>
    <t>Art</t>
  </si>
  <si>
    <t>Person</t>
  </si>
  <si>
    <t>Betrieb</t>
  </si>
  <si>
    <t>VF</t>
  </si>
  <si>
    <t>Wert 1</t>
  </si>
  <si>
    <t>Wert 2</t>
  </si>
  <si>
    <t>Wert 3</t>
  </si>
  <si>
    <t>Wert 4</t>
  </si>
  <si>
    <t>Wert 5</t>
  </si>
  <si>
    <t>Wert 6</t>
  </si>
  <si>
    <t>Wert 7</t>
  </si>
  <si>
    <t>Wert 8</t>
  </si>
  <si>
    <t>Wert 9</t>
  </si>
  <si>
    <t>Wert 10</t>
  </si>
  <si>
    <t>ZMSD</t>
  </si>
  <si>
    <t>Bezeichnung des Hauptfinanzamts des Betriebs</t>
  </si>
  <si>
    <t>FaBezeichnung</t>
  </si>
  <si>
    <t>Strasse (Korrespondenz) des Hauptfinanzamts des Betriebs</t>
  </si>
  <si>
    <t>Postleitzahl Inland (Korrespondenz) des Hauptfinanzamts des Betriebs</t>
  </si>
  <si>
    <t>FaPLZ</t>
  </si>
  <si>
    <t>Ort (Korrespondenz) des Hauptfinanzamts des Betriebs</t>
  </si>
  <si>
    <t>FaOrt</t>
  </si>
  <si>
    <t>Postfach (Korrespondenz) des Hauptfinanzamts des Betriebs</t>
  </si>
  <si>
    <t>FaPostfach</t>
  </si>
  <si>
    <t>Steuer-Nr (Hauptfinanzamt) des Unternehmens</t>
  </si>
  <si>
    <t>FaSteuernummer</t>
  </si>
  <si>
    <t>Unternehmensbezeichnung</t>
  </si>
  <si>
    <t>UntBezeichnung</t>
  </si>
  <si>
    <t>Unternehmensgegenstand</t>
  </si>
  <si>
    <t>UntGegenstand</t>
  </si>
  <si>
    <t>Strasse (Hauptstrasse) des Betriebs des Mandanten</t>
  </si>
  <si>
    <t>UntStrasse</t>
  </si>
  <si>
    <t>Postleitzahl Inland (Hauptstrasse) des Betriebs des Mandanten</t>
  </si>
  <si>
    <t>UntPLZ</t>
  </si>
  <si>
    <t>Ort (Hauptstrasse) des Betriebs des Mandanten</t>
  </si>
  <si>
    <t>UntOrt</t>
  </si>
  <si>
    <t>Postfach (Hauptpostfach) des Betriebs des Mandanten</t>
  </si>
  <si>
    <t>UntPostfach</t>
  </si>
  <si>
    <t>Postleitzahl Inland (Hauptpostfach) des Betriebs des Mandanten</t>
  </si>
  <si>
    <t>UntPLZPostfach</t>
  </si>
  <si>
    <t>Ort (Hauptpostfach) des Betriebs des Mandanten</t>
  </si>
  <si>
    <t>UntOrtPostfach</t>
  </si>
  <si>
    <t>Strasse (Geschäftsleitung) des Betriebs</t>
  </si>
  <si>
    <t>Postleitzahl Inland (Geschäftsleitung) des Betriebs</t>
  </si>
  <si>
    <t>GlPLZ</t>
  </si>
  <si>
    <t>Ort (Geschäftsleitung) des Betriebs</t>
  </si>
  <si>
    <t>GlOrt</t>
  </si>
  <si>
    <t>Kommunikations-Nr (Haupttelefon) des Betriebs</t>
  </si>
  <si>
    <t>UntTelefon</t>
  </si>
  <si>
    <t>Kommunikations-Nr (Haupttelefax) des Betriebs</t>
  </si>
  <si>
    <t>UntTelefax</t>
  </si>
  <si>
    <t>Kommunikations-Nr (Haupt-E-Mail) des Betriebs</t>
  </si>
  <si>
    <t>UntEMail</t>
  </si>
  <si>
    <t>Internet E-Mail oder T-Online</t>
  </si>
  <si>
    <t>Internet URL</t>
  </si>
  <si>
    <t>Mobiltelefon</t>
  </si>
  <si>
    <t>Kommunikationsmedium Betrieb</t>
  </si>
  <si>
    <t>UntKommMedium</t>
  </si>
  <si>
    <t>Kommunikations-Nr des Betriebs</t>
  </si>
  <si>
    <t>UntKommNummer</t>
  </si>
  <si>
    <t>Unternehmensform</t>
  </si>
  <si>
    <t>Bezeichnung der Betriebsstätte</t>
  </si>
  <si>
    <t>BsBezeichnung</t>
  </si>
  <si>
    <t>Strasse (Hauptstrasse) der Betriebsstätte des Mandanten</t>
  </si>
  <si>
    <t>Postleitzahl Inland (Hauptstrasse) der Betriebsstätte des Mandanten</t>
  </si>
  <si>
    <t>BsPLZ</t>
  </si>
  <si>
    <t>Ort (Hauptstrasse) der Betriebsstätte des Mandanten</t>
  </si>
  <si>
    <t>BsOrt</t>
  </si>
  <si>
    <t>Kommunikations-Nr (Haupttelefon) der Betriebsstätte</t>
  </si>
  <si>
    <t>BsTelefon</t>
  </si>
  <si>
    <t>Nachname des ges Vertreters Betrieb</t>
  </si>
  <si>
    <t>GesetzlVertrName</t>
  </si>
  <si>
    <t>Vorname des ges Vertreters Betrieb</t>
  </si>
  <si>
    <t>GesetzlVertrVorname</t>
  </si>
  <si>
    <t>Titel des ges Vertreters Betrieb</t>
  </si>
  <si>
    <t>GesetzlVertrTitel</t>
  </si>
  <si>
    <t>Strasse (Hauptstrasse) des ges Vertreters Betrieb</t>
  </si>
  <si>
    <t>Postleitzahl Inland (Hauptstrasse) des ges Vertreters Betrieb</t>
  </si>
  <si>
    <t>GesetzlVertrPLZ</t>
  </si>
  <si>
    <t>Ort (Hauptstrasse) des ges Vertreters Betrieb</t>
  </si>
  <si>
    <t>GesetzlVertrOrt</t>
  </si>
  <si>
    <t>Kommunikations-Nr (Haupttelefon) des ges Vertreters Betrieb</t>
  </si>
  <si>
    <t>GesetzlVertrTelefon</t>
  </si>
  <si>
    <t>Kommunikations-Nr (Haupttelefax) des ges Vertreters Betrieb</t>
  </si>
  <si>
    <t>GesetzlVertrTelefax</t>
  </si>
  <si>
    <t>Kommunikations-Nr (Haupt-E-Mail) des ges Vertreters Betrieb</t>
  </si>
  <si>
    <t>GesetzlVertrEMail</t>
  </si>
  <si>
    <t>Kommunikationsmedium ges Vertreter Betrieb</t>
  </si>
  <si>
    <t>GesetzlVertrMedium</t>
  </si>
  <si>
    <t>Kommunikations-Nr des ges Vertreters Betrieb</t>
  </si>
  <si>
    <t>GesetzlVertrNummer</t>
  </si>
  <si>
    <t>Abweichendes Wirtschaftsjahr</t>
  </si>
  <si>
    <t>AbwWirtschaftsjahr</t>
  </si>
  <si>
    <t>Registereintrag</t>
  </si>
  <si>
    <t>RegisterEintrag</t>
  </si>
  <si>
    <t>Register-Nr eingetragen am</t>
  </si>
  <si>
    <t>RegisterEintragDatum</t>
  </si>
  <si>
    <t>USt-IdNr</t>
  </si>
  <si>
    <t>USt_IdNr</t>
  </si>
  <si>
    <t>Nachname des Gesellschafters</t>
  </si>
  <si>
    <t>GesName</t>
  </si>
  <si>
    <t>Vorname des Gesellschafters</t>
  </si>
  <si>
    <t>GesVorname</t>
  </si>
  <si>
    <t>Strasse (Hauptstrasse) der Gesellschafter des Mandanten</t>
  </si>
  <si>
    <t>Postleitzahl Inland (Hauptstrasse) der Gesellschafter des Mandanten</t>
  </si>
  <si>
    <t>GesPLZ</t>
  </si>
  <si>
    <t>Ort (Hauptstrasse) der Gesellschafter des Mandanten</t>
  </si>
  <si>
    <t>GesOrt</t>
  </si>
  <si>
    <t>Höhe der Gesellschafterbeteiligung in Prozent</t>
  </si>
  <si>
    <t>GesBeteilProz</t>
  </si>
  <si>
    <t>Beteiligter ist Komplementär</t>
  </si>
  <si>
    <t>GesKomplem</t>
  </si>
  <si>
    <t>Bezeichnung des Hauptfinanzamts des Gesellschafters</t>
  </si>
  <si>
    <t>GesFinanzamt</t>
  </si>
  <si>
    <t>Steuer-Nr (Hauptfinanzamt) des Gesellschafters</t>
  </si>
  <si>
    <t>GesSteuerNr</t>
  </si>
  <si>
    <t>Titel des Gesellschafters</t>
  </si>
  <si>
    <t>GesTitel</t>
  </si>
  <si>
    <t>Adressatstyp Gesellschafter</t>
  </si>
  <si>
    <t>GesTyp</t>
  </si>
  <si>
    <t>Geburtsdatum des Gesellschafters</t>
  </si>
  <si>
    <t>GesPersGeburtsdatum</t>
  </si>
  <si>
    <t>Bezeichnung der Bank des Betriebs</t>
  </si>
  <si>
    <t>UntBankName</t>
  </si>
  <si>
    <t>Bankleitzahl der Bank des Betriebs</t>
  </si>
  <si>
    <t>UntBankBLZ</t>
  </si>
  <si>
    <t>Konto-Nr des Unternehmens</t>
  </si>
  <si>
    <t>UntBankKontoNr</t>
  </si>
  <si>
    <t>Abw Kontoinhaber Betrieb</t>
  </si>
  <si>
    <t>UntBankAbweicher</t>
  </si>
  <si>
    <t>Ort (Hauptstrasse) der Bank des Betriebs</t>
  </si>
  <si>
    <t>UntBankOrt</t>
  </si>
  <si>
    <t>Vorname des Empfangsbevollm Betrieb</t>
  </si>
  <si>
    <t>EmpfVorname</t>
  </si>
  <si>
    <t>Nachname des Empfangsbevollm Betrieb</t>
  </si>
  <si>
    <t>EmpfName</t>
  </si>
  <si>
    <t>Titel des Empfangsbevollm Betrieb</t>
  </si>
  <si>
    <t>EmpfTitel</t>
  </si>
  <si>
    <t>Strasse (Hauptstrasse) des Empfangsbevollm Betrieb</t>
  </si>
  <si>
    <t>Postleitzahl Inland (Hauptstrasse) des Empfangsbevollm Betrieb</t>
  </si>
  <si>
    <t>EmpfPLZ</t>
  </si>
  <si>
    <t>Ort (Hauptstrasse) des Empfangsbevollm Betrieb</t>
  </si>
  <si>
    <t>EmpfOrt</t>
  </si>
  <si>
    <t>Kommunikations-Nr (Haupttelefon) des Empfangsbevollm Betrieb</t>
  </si>
  <si>
    <t>EmpfTelefon</t>
  </si>
  <si>
    <t>Kommunikations-Nr (Haupttelefax) des Empfangsbevollm Betrieb</t>
  </si>
  <si>
    <t>EmpfTelefax</t>
  </si>
  <si>
    <t>Kommunikations-Nr (Haupt-E-Mail) des Empfangsbevollm Betrieb</t>
  </si>
  <si>
    <t>EmpfEMail</t>
  </si>
  <si>
    <t>Lohnsteueranmeldung</t>
  </si>
  <si>
    <t>UntLStAnmeldung</t>
  </si>
  <si>
    <t>Art der Umsatzbesteuerung</t>
  </si>
  <si>
    <t>UntUStArt</t>
  </si>
  <si>
    <t>ZFaBezeichnung1</t>
  </si>
  <si>
    <t>ZFaBezeichnung2</t>
  </si>
  <si>
    <t>ZFaStrasse</t>
  </si>
  <si>
    <t>ZFaPLZOrt</t>
  </si>
  <si>
    <t>ZFaSteuernummer</t>
  </si>
  <si>
    <t>ZUntBezeichnung</t>
  </si>
  <si>
    <t>ZUntStrasse</t>
  </si>
  <si>
    <t>ZUntPLZ</t>
  </si>
  <si>
    <t>ZUntOrt</t>
  </si>
  <si>
    <t>ZUntPLZPostfach</t>
  </si>
  <si>
    <t>ZUntOrtPostfach</t>
  </si>
  <si>
    <t>ZUntTelefon</t>
  </si>
  <si>
    <t>ZUntTelefax</t>
  </si>
  <si>
    <t>ZUntEMail</t>
  </si>
  <si>
    <t>ZBsTelefon1</t>
  </si>
  <si>
    <t>ZBsTelefon2</t>
  </si>
  <si>
    <t>ZBsBezeichnung</t>
  </si>
  <si>
    <t>ZUntBankName</t>
  </si>
  <si>
    <t>ZUntBankBLZ</t>
  </si>
  <si>
    <t>ZUntBankKontoNr</t>
  </si>
  <si>
    <t>ZUntBankInhaber</t>
  </si>
  <si>
    <t>ZUntBankAbweicher</t>
  </si>
  <si>
    <t>ZRegisterEintragDatum</t>
  </si>
  <si>
    <t>ZAbwWjVon</t>
  </si>
  <si>
    <t>ZAbwWjBis</t>
  </si>
  <si>
    <t>ein_rx_12_1</t>
  </si>
  <si>
    <t>ein_rx_12_2</t>
  </si>
  <si>
    <t>ZUSt_IdNr</t>
  </si>
  <si>
    <t>ZGesName1</t>
  </si>
  <si>
    <t>ZGesPersGeburtsdatum1</t>
  </si>
  <si>
    <t>ZGesBeteilProz1</t>
  </si>
  <si>
    <t>ZGesKomplem1</t>
  </si>
  <si>
    <t>ZGesFinanzamt1</t>
  </si>
  <si>
    <t>ZGesSteuerNr1</t>
  </si>
  <si>
    <t>ZGesName2</t>
  </si>
  <si>
    <t>ZGesPersGeburtsdatum2</t>
  </si>
  <si>
    <t>ZGesBeteilProz2</t>
  </si>
  <si>
    <t>ZGesKomplem2</t>
  </si>
  <si>
    <t>ZGesFinanzamt2</t>
  </si>
  <si>
    <t>ZGesSteuerNr2</t>
  </si>
  <si>
    <t>ZGesName3</t>
  </si>
  <si>
    <t>ZGesPersGeburtsdatum3</t>
  </si>
  <si>
    <t>ZGesBeteilProz3</t>
  </si>
  <si>
    <t>ZGesKomplem3</t>
  </si>
  <si>
    <t>ZGesFinanzamt3</t>
  </si>
  <si>
    <t>ZGesSteuerNr3</t>
  </si>
  <si>
    <t>ein_rx_3_4</t>
  </si>
  <si>
    <t>ein_rx_3_5</t>
  </si>
  <si>
    <t>ein_rx_3_6</t>
  </si>
  <si>
    <t>ein_rx_3_7</t>
  </si>
  <si>
    <t>ein_rx_3_8</t>
  </si>
  <si>
    <t>ein_rx_4_1</t>
  </si>
  <si>
    <t>ein_rx_4_2</t>
  </si>
  <si>
    <t>ein_rx_5_1</t>
  </si>
  <si>
    <t>ein_rx_5_2</t>
  </si>
  <si>
    <t>ein_d_6</t>
  </si>
  <si>
    <t>ein_rx_10_1</t>
  </si>
  <si>
    <t>ein_rx_10_2</t>
  </si>
  <si>
    <t>ein_rx_10_3</t>
  </si>
  <si>
    <t>ein_rx_11_1</t>
  </si>
  <si>
    <t>ein_rx_11_2</t>
  </si>
  <si>
    <t>ein_rx_13_1</t>
  </si>
  <si>
    <t>ein_rx_13_2</t>
  </si>
  <si>
    <t>ein_rx_13_3</t>
  </si>
  <si>
    <t>ein_rx_15_1</t>
  </si>
  <si>
    <t>ein_rx_15_2</t>
  </si>
  <si>
    <t>SonstRechtsform</t>
  </si>
  <si>
    <t>ZOrtDatum</t>
  </si>
  <si>
    <t>FaStrasse</t>
  </si>
  <si>
    <t>GlStrasse</t>
  </si>
  <si>
    <t>BsStrasse</t>
  </si>
  <si>
    <t>GesetzlVertrStrasse</t>
  </si>
  <si>
    <t>GesStrasse</t>
  </si>
  <si>
    <t>EmpfStrasse</t>
  </si>
  <si>
    <t>ZBsStrasse</t>
  </si>
  <si>
    <t>ZGesStrasse1</t>
  </si>
  <si>
    <t>ZGesStrasse2</t>
  </si>
  <si>
    <t>ZGesStrasse3</t>
  </si>
  <si>
    <t>ZUntGegenstand1</t>
  </si>
  <si>
    <t>ZUntGegenstand2</t>
  </si>
  <si>
    <t>ZUntGegenstand3</t>
  </si>
  <si>
    <t>ZUntInternet</t>
  </si>
  <si>
    <t>ZBsPLZ</t>
  </si>
  <si>
    <t>ZBsOrt</t>
  </si>
  <si>
    <t>ein_d_5</t>
  </si>
  <si>
    <t>ZStBStrasse</t>
  </si>
  <si>
    <t>ZStBPLZOrt</t>
  </si>
  <si>
    <t>ZGesFirma1</t>
  </si>
  <si>
    <t>ZGesWohnortSitz1</t>
  </si>
  <si>
    <t>ZGesPLZ1</t>
  </si>
  <si>
    <t>ZGesOrt1</t>
  </si>
  <si>
    <t>ZGesFirma2</t>
  </si>
  <si>
    <t>ZGesWohnortSitz2</t>
  </si>
  <si>
    <t>ZGesPLZ2</t>
  </si>
  <si>
    <t>ZGesOrt2</t>
  </si>
  <si>
    <t>ZGesFirma3</t>
  </si>
  <si>
    <t>ZGesWohnortSitz3</t>
  </si>
  <si>
    <t>ZGesPLZ3</t>
  </si>
  <si>
    <t>ZGesOrt3</t>
  </si>
  <si>
    <t>ZBsPLZOrt1</t>
  </si>
  <si>
    <t>ZBsStrasse1</t>
  </si>
  <si>
    <t>ZBsStrasse2</t>
  </si>
  <si>
    <t>ZBsPLZOrt2</t>
  </si>
  <si>
    <t>ZBsPLZOrt3</t>
  </si>
  <si>
    <t>ZBsStrasse3</t>
  </si>
  <si>
    <t>ZBsTelefon3</t>
  </si>
  <si>
    <t>ZBsPLZOrt4</t>
  </si>
  <si>
    <t>ZBsStrasse4</t>
  </si>
  <si>
    <t>ZBsTelefon4</t>
  </si>
  <si>
    <t>ZBsPLZOrt5</t>
  </si>
  <si>
    <t>ZBsStrasse5</t>
  </si>
  <si>
    <t>ZBsTelefon5</t>
  </si>
  <si>
    <t>ZGesName4</t>
  </si>
  <si>
    <t>ZGesFirma5</t>
  </si>
  <si>
    <t>ZGesFirma4</t>
  </si>
  <si>
    <t>ZGesWohnortSitz4</t>
  </si>
  <si>
    <t>ZGesStrasse4</t>
  </si>
  <si>
    <t>ZGesPLZ4</t>
  </si>
  <si>
    <t>ZGesOrt4</t>
  </si>
  <si>
    <t>ZGesPersGeburtsdatum4</t>
  </si>
  <si>
    <t>ZGesKomplem4</t>
  </si>
  <si>
    <t>ZGesBeteilProz4</t>
  </si>
  <si>
    <t>ZGesFinanzamt4</t>
  </si>
  <si>
    <t>ZGesSteuerNr4</t>
  </si>
  <si>
    <t>ZGesName5</t>
  </si>
  <si>
    <t>ZGesWohnortSitz5</t>
  </si>
  <si>
    <t>ZGesStrasse5</t>
  </si>
  <si>
    <t>ZGesPLZ5</t>
  </si>
  <si>
    <t>ZGesOrt5</t>
  </si>
  <si>
    <t>ZGesPersGeburtsdatum5</t>
  </si>
  <si>
    <t>ZGesKomplem5</t>
  </si>
  <si>
    <t>ZGesBeteilProz5</t>
  </si>
  <si>
    <t>ZGesFinanzamt5</t>
  </si>
  <si>
    <t>ZGesSteuerNr5</t>
  </si>
  <si>
    <t>ZGesName6</t>
  </si>
  <si>
    <t>ZGesFirma6</t>
  </si>
  <si>
    <t>ZGesWohnortSitz6</t>
  </si>
  <si>
    <t>ZGesStrasse6</t>
  </si>
  <si>
    <t>ZGesPLZ6</t>
  </si>
  <si>
    <t>ZGesOrt6</t>
  </si>
  <si>
    <t>ZGesPersGeburtsdatum6</t>
  </si>
  <si>
    <t>ZGesKomplem6</t>
  </si>
  <si>
    <t>ZGesBeteilProz6</t>
  </si>
  <si>
    <t>ZGesFinanzamt6</t>
  </si>
  <si>
    <t>ZGesSteuerNr6</t>
  </si>
  <si>
    <t xml:space="preserve"> Ja</t>
  </si>
  <si>
    <r>
      <t>Sitz, ggf. abweichender Ort der Geschäftsleitung (Straße</t>
    </r>
    <r>
      <rPr>
        <sz val="5"/>
        <color indexed="23"/>
        <rFont val="Arial"/>
        <family val="2"/>
      </rPr>
      <t xml:space="preserve"> </t>
    </r>
    <r>
      <rPr>
        <sz val="6"/>
        <color indexed="23"/>
        <rFont val="Arial"/>
        <family val="0"/>
      </rPr>
      <t>und</t>
    </r>
    <r>
      <rPr>
        <sz val="5"/>
        <color indexed="23"/>
        <rFont val="Arial"/>
        <family val="2"/>
      </rPr>
      <t xml:space="preserve"> </t>
    </r>
    <r>
      <rPr>
        <sz val="6"/>
        <color indexed="23"/>
        <rFont val="Arial"/>
        <family val="0"/>
      </rPr>
      <t>Hausnummer)</t>
    </r>
  </si>
  <si>
    <r>
      <t>Name und Anschrift des vorherigen Unternehmens bzw. der Vorinhaberin</t>
    </r>
    <r>
      <rPr>
        <sz val="5"/>
        <color indexed="23"/>
        <rFont val="Arial"/>
        <family val="2"/>
      </rPr>
      <t xml:space="preserve"> </t>
    </r>
    <r>
      <rPr>
        <sz val="6"/>
        <color indexed="23"/>
        <rFont val="Arial"/>
        <family val="0"/>
      </rPr>
      <t>/</t>
    </r>
    <r>
      <rPr>
        <sz val="5"/>
        <color indexed="23"/>
        <rFont val="Arial"/>
        <family val="2"/>
      </rPr>
      <t xml:space="preserve"> </t>
    </r>
    <r>
      <rPr>
        <sz val="6"/>
        <color indexed="23"/>
        <rFont val="Arial"/>
        <family val="0"/>
      </rPr>
      <t>des</t>
    </r>
    <r>
      <rPr>
        <sz val="5"/>
        <color indexed="23"/>
        <rFont val="Arial"/>
        <family val="2"/>
      </rPr>
      <t xml:space="preserve"> </t>
    </r>
    <r>
      <rPr>
        <sz val="6"/>
        <color indexed="23"/>
        <rFont val="Arial"/>
        <family val="0"/>
      </rPr>
      <t>Vorinhabers</t>
    </r>
  </si>
  <si>
    <t xml:space="preserve">     Ausdruck nur über
     diese Schaltfläche!</t>
  </si>
  <si>
    <t xml:space="preserve">                Ausdruck nur über
                diese Schaltfläche!</t>
  </si>
  <si>
    <r>
      <t>Name</t>
    </r>
    <r>
      <rPr>
        <sz val="5"/>
        <color indexed="23"/>
        <rFont val="Arial"/>
        <family val="2"/>
      </rPr>
      <t xml:space="preserve"> </t>
    </r>
    <r>
      <rPr>
        <sz val="6"/>
        <color indexed="23"/>
        <rFont val="Arial"/>
        <family val="0"/>
      </rPr>
      <t>und</t>
    </r>
    <r>
      <rPr>
        <sz val="5"/>
        <color indexed="23"/>
        <rFont val="Arial"/>
        <family val="2"/>
      </rPr>
      <t xml:space="preserve"> </t>
    </r>
    <r>
      <rPr>
        <sz val="6"/>
        <color indexed="23"/>
        <rFont val="Arial"/>
        <family val="0"/>
      </rPr>
      <t>Anschrift</t>
    </r>
  </si>
  <si>
    <r>
      <t>Beruf,</t>
    </r>
    <r>
      <rPr>
        <sz val="5"/>
        <color indexed="23"/>
        <rFont val="Arial"/>
        <family val="2"/>
      </rPr>
      <t xml:space="preserve"> </t>
    </r>
    <r>
      <rPr>
        <sz val="6"/>
        <color indexed="23"/>
        <rFont val="Arial"/>
        <family val="0"/>
      </rPr>
      <t>Tätigkeit</t>
    </r>
    <r>
      <rPr>
        <sz val="5"/>
        <color indexed="23"/>
        <rFont val="Arial"/>
        <family val="2"/>
      </rPr>
      <t xml:space="preserve"> </t>
    </r>
    <r>
      <rPr>
        <sz val="6"/>
        <color indexed="23"/>
        <rFont val="Arial"/>
        <family val="0"/>
      </rPr>
      <t>/</t>
    </r>
    <r>
      <rPr>
        <sz val="5"/>
        <color indexed="23"/>
        <rFont val="Arial"/>
        <family val="2"/>
      </rPr>
      <t xml:space="preserve"> </t>
    </r>
    <r>
      <rPr>
        <sz val="6"/>
        <color indexed="23"/>
        <rFont val="Arial"/>
        <family val="0"/>
      </rPr>
      <t>Art</t>
    </r>
    <r>
      <rPr>
        <sz val="5"/>
        <color indexed="23"/>
        <rFont val="Arial"/>
        <family val="2"/>
      </rPr>
      <t xml:space="preserve"> </t>
    </r>
    <r>
      <rPr>
        <sz val="6"/>
        <color indexed="23"/>
        <rFont val="Arial"/>
        <family val="0"/>
      </rPr>
      <t>des</t>
    </r>
    <r>
      <rPr>
        <sz val="5"/>
        <color indexed="23"/>
        <rFont val="Arial"/>
        <family val="2"/>
      </rPr>
      <t xml:space="preserve"> </t>
    </r>
    <r>
      <rPr>
        <sz val="6"/>
        <color indexed="23"/>
        <rFont val="Arial"/>
        <family val="0"/>
      </rPr>
      <t>Betriebes</t>
    </r>
  </si>
  <si>
    <r>
      <t>Firma</t>
    </r>
    <r>
      <rPr>
        <sz val="5"/>
        <color indexed="23"/>
        <rFont val="Arial"/>
        <family val="2"/>
      </rPr>
      <t xml:space="preserve"> </t>
    </r>
    <r>
      <rPr>
        <sz val="6"/>
        <color indexed="23"/>
        <rFont val="Arial"/>
        <family val="0"/>
      </rPr>
      <t>(lt.</t>
    </r>
    <r>
      <rPr>
        <sz val="5"/>
        <color indexed="23"/>
        <rFont val="Arial"/>
        <family val="2"/>
      </rPr>
      <t xml:space="preserve"> </t>
    </r>
    <r>
      <rPr>
        <sz val="6"/>
        <color indexed="23"/>
        <rFont val="Arial"/>
        <family val="0"/>
      </rPr>
      <t>Handelsregister)</t>
    </r>
    <r>
      <rPr>
        <sz val="5"/>
        <color indexed="23"/>
        <rFont val="Arial"/>
        <family val="2"/>
      </rPr>
      <t xml:space="preserve"> </t>
    </r>
    <r>
      <rPr>
        <sz val="6"/>
        <color indexed="23"/>
        <rFont val="Arial"/>
        <family val="0"/>
      </rPr>
      <t>bzw.</t>
    </r>
    <r>
      <rPr>
        <sz val="5"/>
        <color indexed="23"/>
        <rFont val="Arial"/>
        <family val="2"/>
      </rPr>
      <t xml:space="preserve"> </t>
    </r>
    <r>
      <rPr>
        <sz val="6"/>
        <color indexed="23"/>
        <rFont val="Arial"/>
        <family val="0"/>
      </rPr>
      <t>Name,</t>
    </r>
    <r>
      <rPr>
        <sz val="5"/>
        <color indexed="23"/>
        <rFont val="Arial"/>
        <family val="2"/>
      </rPr>
      <t xml:space="preserve"> </t>
    </r>
    <r>
      <rPr>
        <sz val="6"/>
        <color indexed="23"/>
        <rFont val="Arial"/>
        <family val="0"/>
      </rPr>
      <t>unter</t>
    </r>
    <r>
      <rPr>
        <sz val="5"/>
        <color indexed="23"/>
        <rFont val="Arial"/>
        <family val="2"/>
      </rPr>
      <t xml:space="preserve"> </t>
    </r>
    <r>
      <rPr>
        <sz val="6"/>
        <color indexed="23"/>
        <rFont val="Arial"/>
        <family val="0"/>
      </rPr>
      <t>der</t>
    </r>
    <r>
      <rPr>
        <sz val="5"/>
        <color indexed="23"/>
        <rFont val="Arial"/>
        <family val="2"/>
      </rPr>
      <t xml:space="preserve"> </t>
    </r>
    <r>
      <rPr>
        <sz val="6"/>
        <color indexed="23"/>
        <rFont val="Arial"/>
        <family val="0"/>
      </rPr>
      <t>/</t>
    </r>
    <r>
      <rPr>
        <sz val="5"/>
        <color indexed="23"/>
        <rFont val="Arial"/>
        <family val="2"/>
      </rPr>
      <t xml:space="preserve"> </t>
    </r>
    <r>
      <rPr>
        <sz val="6"/>
        <color indexed="23"/>
        <rFont val="Arial"/>
        <family val="0"/>
      </rPr>
      <t>dem</t>
    </r>
    <r>
      <rPr>
        <sz val="5"/>
        <color indexed="23"/>
        <rFont val="Arial"/>
        <family val="2"/>
      </rPr>
      <t xml:space="preserve"> </t>
    </r>
    <r>
      <rPr>
        <sz val="6"/>
        <color indexed="23"/>
        <rFont val="Arial"/>
        <family val="0"/>
      </rPr>
      <t>die</t>
    </r>
    <r>
      <rPr>
        <sz val="5"/>
        <color indexed="23"/>
        <rFont val="Arial"/>
        <family val="2"/>
      </rPr>
      <t xml:space="preserve"> </t>
    </r>
    <r>
      <rPr>
        <sz val="6"/>
        <color indexed="23"/>
        <rFont val="Arial"/>
        <family val="0"/>
      </rPr>
      <t>Gesellschaft</t>
    </r>
    <r>
      <rPr>
        <sz val="5"/>
        <color indexed="23"/>
        <rFont val="Arial"/>
        <family val="2"/>
      </rPr>
      <t xml:space="preserve"> </t>
    </r>
    <r>
      <rPr>
        <sz val="6"/>
        <color indexed="23"/>
        <rFont val="Arial"/>
        <family val="0"/>
      </rPr>
      <t>/</t>
    </r>
    <r>
      <rPr>
        <sz val="5"/>
        <color indexed="23"/>
        <rFont val="Arial"/>
        <family val="2"/>
      </rPr>
      <t xml:space="preserve"> </t>
    </r>
    <r>
      <rPr>
        <sz val="6"/>
        <color indexed="23"/>
        <rFont val="Arial"/>
        <family val="0"/>
      </rPr>
      <t>Gemeinschaft</t>
    </r>
    <r>
      <rPr>
        <sz val="5"/>
        <color indexed="23"/>
        <rFont val="Arial"/>
        <family val="2"/>
      </rPr>
      <t xml:space="preserve"> </t>
    </r>
    <r>
      <rPr>
        <sz val="6"/>
        <color indexed="23"/>
        <rFont val="Arial"/>
        <family val="0"/>
      </rPr>
      <t>auftritt</t>
    </r>
  </si>
  <si>
    <r>
      <t>2.</t>
    </r>
    <r>
      <rPr>
        <sz val="9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Angaben</t>
    </r>
    <r>
      <rPr>
        <sz val="9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zu</t>
    </r>
    <r>
      <rPr>
        <sz val="9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den</t>
    </r>
    <r>
      <rPr>
        <sz val="9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Gesellschaftern/Beteiligten</t>
    </r>
  </si>
  <si>
    <r>
      <t>7.</t>
    </r>
    <r>
      <rPr>
        <sz val="9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Angaben</t>
    </r>
    <r>
      <rPr>
        <sz val="9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zur</t>
    </r>
    <r>
      <rPr>
        <sz val="9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Anmeldung</t>
    </r>
    <r>
      <rPr>
        <sz val="9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und</t>
    </r>
    <r>
      <rPr>
        <sz val="9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Abführung</t>
    </r>
    <r>
      <rPr>
        <sz val="9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der</t>
    </r>
    <r>
      <rPr>
        <sz val="9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Umsatzsteuer</t>
    </r>
  </si>
  <si>
    <t>ein_rx_1_2</t>
  </si>
  <si>
    <t>ein_rx_1_1</t>
  </si>
  <si>
    <t>ein_x_1</t>
  </si>
  <si>
    <t>ein_rx_3_1</t>
  </si>
  <si>
    <t>lfdNr1</t>
  </si>
  <si>
    <t>lfdNr3</t>
  </si>
  <si>
    <t>lfdNr2</t>
  </si>
  <si>
    <t>ein_rx_3_2</t>
  </si>
  <si>
    <t>ein_rx_3_3</t>
  </si>
  <si>
    <t>CopyStB</t>
  </si>
  <si>
    <t>CopyEmpf</t>
  </si>
  <si>
    <t>ZEmpfName</t>
  </si>
  <si>
    <t>ZEmpfStrasse</t>
  </si>
  <si>
    <t>ZEmpfPLZOrt</t>
  </si>
  <si>
    <t>ZEmpfTelefon</t>
  </si>
  <si>
    <t>ZEmpfTelefax</t>
  </si>
  <si>
    <t>ZEmpfEMail</t>
  </si>
  <si>
    <t>ein_x_2</t>
  </si>
  <si>
    <t>ZGesetzlVertrName</t>
  </si>
  <si>
    <t>ZGesetzlVertrAnschrift1</t>
  </si>
  <si>
    <t>ZGesetzlVertrAnschrift2</t>
  </si>
  <si>
    <t>ZGesetzlVertrTel</t>
  </si>
  <si>
    <t>ZGesetzlVertrFax</t>
  </si>
  <si>
    <t>ZGesetzlVertrEmail</t>
  </si>
  <si>
    <t>ZGesetzlVertrInternet</t>
  </si>
  <si>
    <t>ein_x_10</t>
  </si>
  <si>
    <t>ein_x_11</t>
  </si>
  <si>
    <t>ein_x_19</t>
  </si>
  <si>
    <t>lfdNr4</t>
  </si>
  <si>
    <t>lfdNr5</t>
  </si>
  <si>
    <t>lfdNr6</t>
  </si>
  <si>
    <r>
      <t xml:space="preserve"> </t>
    </r>
    <r>
      <rPr>
        <sz val="8"/>
        <rFont val="Arial"/>
        <family val="0"/>
      </rPr>
      <t>Werden</t>
    </r>
    <r>
      <rPr>
        <sz val="6"/>
        <rFont val="Arial"/>
        <family val="2"/>
      </rPr>
      <t xml:space="preserve"> </t>
    </r>
    <r>
      <rPr>
        <sz val="8"/>
        <rFont val="Arial"/>
        <family val="0"/>
      </rPr>
      <t>in</t>
    </r>
    <r>
      <rPr>
        <sz val="6"/>
        <rFont val="Arial"/>
        <family val="2"/>
      </rPr>
      <t xml:space="preserve"> </t>
    </r>
    <r>
      <rPr>
        <sz val="8"/>
        <rFont val="Arial"/>
        <family val="0"/>
      </rPr>
      <t>mehreren</t>
    </r>
    <r>
      <rPr>
        <sz val="5"/>
        <rFont val="Arial"/>
        <family val="2"/>
      </rPr>
      <t xml:space="preserve"> </t>
    </r>
    <r>
      <rPr>
        <sz val="8"/>
        <rFont val="Arial"/>
        <family val="0"/>
      </rPr>
      <t>Gemeinden</t>
    </r>
    <r>
      <rPr>
        <sz val="6"/>
        <rFont val="Arial"/>
        <family val="2"/>
      </rPr>
      <t xml:space="preserve"> </t>
    </r>
    <r>
      <rPr>
        <sz val="8"/>
        <rFont val="Arial"/>
        <family val="0"/>
      </rPr>
      <t>Betriebstätten</t>
    </r>
    <r>
      <rPr>
        <sz val="6"/>
        <rFont val="Arial"/>
        <family val="2"/>
      </rPr>
      <t xml:space="preserve"> </t>
    </r>
    <r>
      <rPr>
        <sz val="8"/>
        <rFont val="Arial"/>
        <family val="0"/>
      </rPr>
      <t>unterhalten?</t>
    </r>
  </si>
  <si>
    <r>
      <t xml:space="preserve"> Bitte den von allen Gesellschaftern/Beteiligten unterschriebenen </t>
    </r>
    <r>
      <rPr>
        <b/>
        <sz val="7"/>
        <rFont val="Arial"/>
        <family val="0"/>
      </rPr>
      <t>Gesellschaftsvertrag</t>
    </r>
    <r>
      <rPr>
        <sz val="7"/>
        <rFont val="Arial"/>
        <family val="0"/>
      </rPr>
      <t xml:space="preserve"> beifügen! Falls ein schriftlicher Vertrag nicht abge-</t>
    </r>
  </si>
  <si>
    <t>Partnerschaftsgesellschaft</t>
  </si>
  <si>
    <t>Geschäftsführer(in)</t>
  </si>
  <si>
    <r>
      <t xml:space="preserve">(Bitte fügen Sie in diesem Fall eine gesonderte </t>
    </r>
    <r>
      <rPr>
        <b/>
        <i/>
        <sz val="8"/>
        <rFont val="Arial"/>
        <family val="2"/>
      </rPr>
      <t>Vollmacht</t>
    </r>
    <r>
      <rPr>
        <i/>
        <sz val="8"/>
        <rFont val="Arial"/>
        <family val="2"/>
      </rPr>
      <t xml:space="preserve"> bei!)</t>
    </r>
  </si>
  <si>
    <t>liegt bei.</t>
  </si>
  <si>
    <t>Es werden Umsätze ausgeführt, die ganz oder teilweise dem ermäßigten Steuersatz gem. § 12 Abs. 2 UStG unterliegen:</t>
  </si>
  <si>
    <r>
      <t xml:space="preserve">Wir </t>
    </r>
    <r>
      <rPr>
        <b/>
        <sz val="8"/>
        <rFont val="Arial"/>
        <family val="2"/>
      </rPr>
      <t>benötigen</t>
    </r>
    <r>
      <rPr>
        <sz val="8"/>
        <rFont val="Arial"/>
        <family val="0"/>
      </rPr>
      <t xml:space="preserve"> für die Teilnahme am innergemeinschaftlichen Handel eine Umsatzsteuer-Identifikationsnummer (USt-IdNr.).</t>
    </r>
  </si>
  <si>
    <t>- die ihre Umsätze nach den Durchschnittssätzen des § 24 UStG versteuern:</t>
  </si>
  <si>
    <r>
      <t xml:space="preserve">Wir </t>
    </r>
    <r>
      <rPr>
        <b/>
        <sz val="8"/>
        <rFont val="Arial"/>
        <family val="2"/>
      </rPr>
      <t>haben bereits</t>
    </r>
    <r>
      <rPr>
        <sz val="8"/>
        <rFont val="Arial"/>
        <family val="0"/>
      </rPr>
      <t xml:space="preserve"> für eine frühere Tätigkeit folgende USt-IdNr. erhalten:</t>
    </r>
  </si>
  <si>
    <t>Aufstellung über Betriebstätten (Tz. 1.2)</t>
  </si>
  <si>
    <t>Auflistung der Gesellschafter (Tz. 2, 3) (Einlageblatt)</t>
  </si>
  <si>
    <t>mit fortlaufender Nummerierung gesondert bei!)</t>
  </si>
  <si>
    <t>Konto-Nr (Hauptbank) des Unternehmens</t>
  </si>
  <si>
    <t>Bankleitzahl der Hauptbank des Betriebs</t>
  </si>
  <si>
    <t>UntBankHauptKtoNr</t>
  </si>
  <si>
    <t>UntBankHauptBLZ</t>
  </si>
  <si>
    <t>2009FsEPG021</t>
  </si>
  <si>
    <t xml:space="preserve">  2009FsEPG021</t>
  </si>
  <si>
    <t>2009FsEPG022</t>
  </si>
  <si>
    <t>2009FsEPG023</t>
  </si>
  <si>
    <t>2009FsEPG024</t>
  </si>
  <si>
    <t>2009FsEPG025</t>
  </si>
  <si>
    <t>2009FsEPG026</t>
  </si>
  <si>
    <t>- April 2009 -</t>
  </si>
  <si>
    <t>2009FsEPGEBI031</t>
  </si>
  <si>
    <t>2009FsEPGEBI032</t>
  </si>
  <si>
    <t>V.3.9</t>
  </si>
  <si>
    <t>(19.08.2009)</t>
  </si>
  <si>
    <t>07.10.2010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</si>
</sst>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</numFmts>
  <fonts count="3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7"/>
      <color indexed="23"/>
      <name val="Arial"/>
      <family val="0"/>
    </font>
    <font>
      <b/>
      <sz val="10"/>
      <color indexed="9"/>
      <name val="Arial"/>
      <family val="2"/>
    </font>
    <font>
      <sz val="6"/>
      <name val="Arial"/>
      <family val="0"/>
    </font>
    <font>
      <sz val="6"/>
      <color indexed="23"/>
      <name val="Arial"/>
      <family val="0"/>
    </font>
    <font>
      <b/>
      <sz val="6"/>
      <color indexed="23"/>
      <name val="Arial"/>
      <family val="2"/>
    </font>
    <font>
      <sz val="10"/>
      <color indexed="23"/>
      <name val="Arial"/>
      <family val="0"/>
    </font>
    <font>
      <sz val="7"/>
      <name val="Arial"/>
      <family val="0"/>
    </font>
    <font>
      <i/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14"/>
      <name val="Arial"/>
      <family val="0"/>
    </font>
    <font>
      <sz val="8"/>
      <color indexed="23"/>
      <name val="Arial"/>
      <family val="0"/>
    </font>
    <font>
      <u val="single"/>
      <sz val="8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sz val="8"/>
      <name val="Tahoma"/>
      <family val="2"/>
    </font>
    <font>
      <sz val="9"/>
      <name val="Arial"/>
      <family val="2"/>
    </font>
    <font>
      <b/>
      <sz val="11"/>
      <name val="Arial"/>
      <family val="2"/>
    </font>
    <font>
      <b/>
      <sz val="7"/>
      <name val="Arial"/>
      <family val="0"/>
    </font>
    <font>
      <sz val="5"/>
      <color indexed="23"/>
      <name val="Arial"/>
      <family val="2"/>
    </font>
    <font>
      <sz val="5"/>
      <name val="Arial"/>
      <family val="2"/>
    </font>
    <font>
      <sz val="7"/>
      <color indexed="10"/>
      <name val="Arial"/>
      <family val="0"/>
    </font>
    <font>
      <sz val="9"/>
      <color indexed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hair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3"/>
      </right>
      <top>
        <color indexed="63"/>
      </top>
      <bottom style="hair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9" fontId="1" fillId="2" borderId="1" applyNumberFormat="0" applyFont="0" applyBorder="0" applyAlignment="0">
      <protection locked="0"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0" fillId="3" borderId="0" xfId="0" applyFill="1" applyAlignment="1">
      <alignment/>
    </xf>
    <xf numFmtId="49" fontId="1" fillId="0" borderId="0" xfId="0" applyNumberFormat="1" applyFont="1" applyFill="1" applyAlignment="1">
      <alignment horizontal="left" vertical="center"/>
    </xf>
    <xf numFmtId="49" fontId="1" fillId="0" borderId="2" xfId="0" applyNumberFormat="1" applyFont="1" applyFill="1" applyBorder="1" applyAlignment="1">
      <alignment horizontal="left" vertical="center"/>
    </xf>
    <xf numFmtId="49" fontId="1" fillId="0" borderId="3" xfId="0" applyNumberFormat="1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horizontal="left" vertical="center"/>
    </xf>
    <xf numFmtId="49" fontId="1" fillId="0" borderId="5" xfId="0" applyNumberFormat="1" applyFont="1" applyFill="1" applyBorder="1" applyAlignment="1">
      <alignment horizontal="left" vertical="center"/>
    </xf>
    <xf numFmtId="49" fontId="1" fillId="4" borderId="0" xfId="0" applyNumberFormat="1" applyFont="1" applyFill="1" applyBorder="1" applyAlignment="1">
      <alignment horizontal="left" vertical="center"/>
    </xf>
    <xf numFmtId="49" fontId="1" fillId="4" borderId="6" xfId="0" applyNumberFormat="1" applyFont="1" applyFill="1" applyBorder="1" applyAlignment="1">
      <alignment horizontal="left" vertical="center"/>
    </xf>
    <xf numFmtId="49" fontId="1" fillId="4" borderId="7" xfId="0" applyNumberFormat="1" applyFont="1" applyFill="1" applyBorder="1" applyAlignment="1">
      <alignment horizontal="left" vertical="center"/>
    </xf>
    <xf numFmtId="49" fontId="1" fillId="4" borderId="8" xfId="0" applyNumberFormat="1" applyFont="1" applyFill="1" applyBorder="1" applyAlignment="1">
      <alignment horizontal="left" vertical="center"/>
    </xf>
    <xf numFmtId="49" fontId="1" fillId="4" borderId="1" xfId="0" applyNumberFormat="1" applyFont="1" applyFill="1" applyBorder="1" applyAlignment="1">
      <alignment horizontal="left" vertical="center"/>
    </xf>
    <xf numFmtId="49" fontId="1" fillId="4" borderId="9" xfId="0" applyNumberFormat="1" applyFont="1" applyFill="1" applyBorder="1" applyAlignment="1">
      <alignment horizontal="left" vertical="center"/>
    </xf>
    <xf numFmtId="49" fontId="1" fillId="4" borderId="10" xfId="0" applyNumberFormat="1" applyFont="1" applyFill="1" applyBorder="1" applyAlignment="1">
      <alignment horizontal="left" vertical="center"/>
    </xf>
    <xf numFmtId="49" fontId="1" fillId="4" borderId="11" xfId="0" applyNumberFormat="1" applyFont="1" applyFill="1" applyBorder="1" applyAlignment="1">
      <alignment horizontal="left" vertical="center"/>
    </xf>
    <xf numFmtId="49" fontId="1" fillId="4" borderId="12" xfId="0" applyNumberFormat="1" applyFont="1" applyFill="1" applyBorder="1" applyAlignment="1">
      <alignment horizontal="left" vertical="center"/>
    </xf>
    <xf numFmtId="49" fontId="1" fillId="5" borderId="0" xfId="0" applyNumberFormat="1" applyFont="1" applyFill="1" applyBorder="1" applyAlignment="1">
      <alignment horizontal="left" vertical="center"/>
    </xf>
    <xf numFmtId="49" fontId="1" fillId="5" borderId="1" xfId="0" applyNumberFormat="1" applyFont="1" applyFill="1" applyBorder="1" applyAlignment="1">
      <alignment horizontal="left" vertical="center"/>
    </xf>
    <xf numFmtId="49" fontId="1" fillId="5" borderId="9" xfId="0" applyNumberFormat="1" applyFont="1" applyFill="1" applyBorder="1" applyAlignment="1">
      <alignment horizontal="left" vertical="center"/>
    </xf>
    <xf numFmtId="49" fontId="1" fillId="5" borderId="10" xfId="0" applyNumberFormat="1" applyFont="1" applyFill="1" applyBorder="1" applyAlignment="1">
      <alignment horizontal="left" vertical="center"/>
    </xf>
    <xf numFmtId="49" fontId="1" fillId="5" borderId="11" xfId="0" applyNumberFormat="1" applyFont="1" applyFill="1" applyBorder="1" applyAlignment="1">
      <alignment horizontal="left" vertical="center"/>
    </xf>
    <xf numFmtId="49" fontId="1" fillId="5" borderId="12" xfId="0" applyNumberFormat="1" applyFont="1" applyFill="1" applyBorder="1" applyAlignment="1">
      <alignment horizontal="left" vertical="center"/>
    </xf>
    <xf numFmtId="49" fontId="5" fillId="5" borderId="0" xfId="0" applyNumberFormat="1" applyFont="1" applyFill="1" applyBorder="1" applyAlignment="1">
      <alignment horizontal="center" vertical="center"/>
    </xf>
    <xf numFmtId="49" fontId="3" fillId="2" borderId="0" xfId="17" applyNumberFormat="1" applyFont="1" applyBorder="1" applyAlignment="1">
      <alignment horizontal="center" vertical="center"/>
      <protection locked="0"/>
    </xf>
    <xf numFmtId="49" fontId="3" fillId="2" borderId="1" xfId="17" applyNumberFormat="1" applyFont="1" applyBorder="1" applyAlignment="1">
      <alignment horizontal="center" vertical="center"/>
      <protection locked="0"/>
    </xf>
    <xf numFmtId="49" fontId="2" fillId="4" borderId="0" xfId="0" applyNumberFormat="1" applyFont="1" applyFill="1" applyBorder="1" applyAlignment="1">
      <alignment horizontal="left" vertical="center"/>
    </xf>
    <xf numFmtId="49" fontId="1" fillId="4" borderId="13" xfId="0" applyNumberFormat="1" applyFont="1" applyFill="1" applyBorder="1" applyAlignment="1">
      <alignment horizontal="left" vertical="center"/>
    </xf>
    <xf numFmtId="49" fontId="1" fillId="4" borderId="14" xfId="0" applyNumberFormat="1" applyFont="1" applyFill="1" applyBorder="1" applyAlignment="1">
      <alignment horizontal="left" vertical="center"/>
    </xf>
    <xf numFmtId="49" fontId="1" fillId="4" borderId="15" xfId="0" applyNumberFormat="1" applyFont="1" applyFill="1" applyBorder="1" applyAlignment="1">
      <alignment horizontal="left" vertical="center"/>
    </xf>
    <xf numFmtId="49" fontId="1" fillId="5" borderId="16" xfId="0" applyNumberFormat="1" applyFont="1" applyFill="1" applyBorder="1" applyAlignment="1">
      <alignment horizontal="left" vertical="center"/>
    </xf>
    <xf numFmtId="49" fontId="1" fillId="5" borderId="17" xfId="0" applyNumberFormat="1" applyFont="1" applyFill="1" applyBorder="1" applyAlignment="1">
      <alignment horizontal="left" vertical="center"/>
    </xf>
    <xf numFmtId="49" fontId="1" fillId="5" borderId="7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3" fillId="6" borderId="18" xfId="0" applyNumberFormat="1" applyFont="1" applyFill="1" applyBorder="1" applyAlignment="1">
      <alignment horizontal="left" vertical="center"/>
    </xf>
    <xf numFmtId="49" fontId="0" fillId="6" borderId="19" xfId="0" applyNumberFormat="1" applyFill="1" applyBorder="1" applyAlignment="1">
      <alignment horizontal="left" vertical="center"/>
    </xf>
    <xf numFmtId="49" fontId="0" fillId="7" borderId="20" xfId="0" applyNumberFormat="1" applyFont="1" applyFill="1" applyBorder="1" applyAlignment="1">
      <alignment horizontal="left" vertical="center"/>
    </xf>
    <xf numFmtId="0" fontId="0" fillId="7" borderId="20" xfId="0" applyNumberFormat="1" applyFill="1" applyBorder="1" applyAlignment="1" applyProtection="1">
      <alignment horizontal="left" vertical="center"/>
      <protection locked="0"/>
    </xf>
    <xf numFmtId="49" fontId="0" fillId="7" borderId="20" xfId="0" applyNumberFormat="1" applyFill="1" applyBorder="1" applyAlignment="1">
      <alignment horizontal="left" vertical="center"/>
    </xf>
    <xf numFmtId="49" fontId="3" fillId="6" borderId="20" xfId="0" applyNumberFormat="1" applyFont="1" applyFill="1" applyBorder="1" applyAlignment="1">
      <alignment horizontal="left" vertical="center"/>
    </xf>
    <xf numFmtId="49" fontId="0" fillId="7" borderId="20" xfId="0" applyNumberFormat="1" applyFill="1" applyBorder="1" applyAlignment="1" applyProtection="1">
      <alignment horizontal="left" vertical="center"/>
      <protection locked="0"/>
    </xf>
    <xf numFmtId="49" fontId="1" fillId="4" borderId="21" xfId="0" applyNumberFormat="1" applyFont="1" applyFill="1" applyBorder="1" applyAlignment="1">
      <alignment horizontal="left" vertical="center"/>
    </xf>
    <xf numFmtId="49" fontId="2" fillId="6" borderId="20" xfId="0" applyNumberFormat="1" applyFont="1" applyFill="1" applyBorder="1" applyAlignment="1">
      <alignment horizontal="left" vertical="center" wrapText="1"/>
    </xf>
    <xf numFmtId="49" fontId="2" fillId="6" borderId="20" xfId="0" applyNumberFormat="1" applyFont="1" applyFill="1" applyBorder="1" applyAlignment="1" applyProtection="1">
      <alignment horizontal="left" vertical="center" wrapText="1"/>
      <protection locked="0"/>
    </xf>
    <xf numFmtId="49" fontId="2" fillId="6" borderId="22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ill="1" applyAlignment="1">
      <alignment horizontal="left" vertical="center"/>
    </xf>
    <xf numFmtId="0" fontId="1" fillId="6" borderId="2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0" fontId="1" fillId="6" borderId="20" xfId="0" applyFont="1" applyFill="1" applyBorder="1" applyAlignment="1">
      <alignment wrapText="1"/>
    </xf>
    <xf numFmtId="0" fontId="0" fillId="0" borderId="0" xfId="0" applyFill="1" applyBorder="1" applyAlignment="1" applyProtection="1">
      <alignment wrapText="1"/>
      <protection locked="0"/>
    </xf>
    <xf numFmtId="49" fontId="0" fillId="0" borderId="0" xfId="0" applyNumberFormat="1" applyFill="1" applyBorder="1" applyAlignment="1" applyProtection="1">
      <alignment wrapText="1"/>
      <protection locked="0"/>
    </xf>
    <xf numFmtId="49" fontId="0" fillId="8" borderId="0" xfId="0" applyNumberFormat="1" applyFill="1" applyBorder="1" applyAlignment="1" applyProtection="1">
      <alignment wrapText="1"/>
      <protection locked="0"/>
    </xf>
    <xf numFmtId="49" fontId="1" fillId="0" borderId="23" xfId="0" applyNumberFormat="1" applyFont="1" applyFill="1" applyBorder="1" applyAlignment="1" applyProtection="1">
      <alignment wrapText="1"/>
      <protection locked="0"/>
    </xf>
    <xf numFmtId="49" fontId="1" fillId="0" borderId="0" xfId="0" applyNumberFormat="1" applyFont="1" applyFill="1" applyBorder="1" applyAlignment="1" applyProtection="1">
      <alignment wrapText="1"/>
      <protection locked="0"/>
    </xf>
    <xf numFmtId="0" fontId="1" fillId="6" borderId="2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49" fontId="0" fillId="0" borderId="0" xfId="0" applyNumberFormat="1" applyFill="1" applyBorder="1" applyAlignment="1">
      <alignment wrapText="1"/>
    </xf>
    <xf numFmtId="49" fontId="1" fillId="7" borderId="20" xfId="0" applyNumberFormat="1" applyFont="1" applyFill="1" applyBorder="1" applyAlignment="1">
      <alignment vertical="top" wrapText="1"/>
    </xf>
    <xf numFmtId="0" fontId="1" fillId="7" borderId="20" xfId="0" applyFont="1" applyFill="1" applyBorder="1" applyAlignment="1">
      <alignment vertical="top" wrapText="1"/>
    </xf>
    <xf numFmtId="49" fontId="1" fillId="7" borderId="20" xfId="0" applyNumberFormat="1" applyFont="1" applyFill="1" applyBorder="1" applyAlignment="1" applyProtection="1">
      <alignment vertical="top" wrapText="1"/>
      <protection locked="0"/>
    </xf>
    <xf numFmtId="49" fontId="1" fillId="7" borderId="20" xfId="0" applyNumberFormat="1" applyFont="1" applyFill="1" applyBorder="1" applyAlignment="1">
      <alignment wrapText="1"/>
    </xf>
    <xf numFmtId="0" fontId="1" fillId="7" borderId="20" xfId="0" applyFont="1" applyFill="1" applyBorder="1" applyAlignment="1">
      <alignment wrapText="1"/>
    </xf>
    <xf numFmtId="49" fontId="1" fillId="7" borderId="20" xfId="0" applyNumberFormat="1" applyFont="1" applyFill="1" applyBorder="1" applyAlignment="1" applyProtection="1">
      <alignment wrapText="1"/>
      <protection locked="0"/>
    </xf>
    <xf numFmtId="0" fontId="1" fillId="7" borderId="20" xfId="0" applyFont="1" applyFill="1" applyBorder="1" applyAlignment="1" applyProtection="1">
      <alignment wrapText="1"/>
      <protection locked="0"/>
    </xf>
    <xf numFmtId="0" fontId="1" fillId="7" borderId="20" xfId="0" applyNumberFormat="1" applyFont="1" applyFill="1" applyBorder="1" applyAlignment="1">
      <alignment wrapText="1"/>
    </xf>
    <xf numFmtId="0" fontId="1" fillId="7" borderId="20" xfId="0" applyNumberFormat="1" applyFont="1" applyFill="1" applyBorder="1" applyAlignment="1" applyProtection="1">
      <alignment wrapText="1"/>
      <protection locked="0"/>
    </xf>
    <xf numFmtId="0" fontId="1" fillId="7" borderId="18" xfId="0" applyFont="1" applyFill="1" applyBorder="1" applyAlignment="1" applyProtection="1">
      <alignment wrapText="1"/>
      <protection locked="0"/>
    </xf>
    <xf numFmtId="49" fontId="1" fillId="7" borderId="20" xfId="0" applyNumberFormat="1" applyFont="1" applyFill="1" applyBorder="1" applyAlignment="1" applyProtection="1">
      <alignment horizontal="left" vertical="center"/>
      <protection locked="0"/>
    </xf>
    <xf numFmtId="49" fontId="1" fillId="7" borderId="20" xfId="0" applyNumberFormat="1" applyFont="1" applyFill="1" applyBorder="1" applyAlignment="1">
      <alignment wrapText="1"/>
    </xf>
    <xf numFmtId="0" fontId="1" fillId="7" borderId="20" xfId="0" applyFont="1" applyFill="1" applyBorder="1" applyAlignment="1">
      <alignment wrapText="1"/>
    </xf>
    <xf numFmtId="0" fontId="1" fillId="7" borderId="20" xfId="0" applyNumberFormat="1" applyFont="1" applyFill="1" applyBorder="1" applyAlignment="1" applyProtection="1">
      <alignment/>
      <protection locked="0"/>
    </xf>
    <xf numFmtId="0" fontId="1" fillId="7" borderId="20" xfId="0" applyFont="1" applyFill="1" applyBorder="1" applyAlignment="1" applyProtection="1">
      <alignment wrapText="1"/>
      <protection hidden="1"/>
    </xf>
    <xf numFmtId="49" fontId="1" fillId="7" borderId="22" xfId="0" applyNumberFormat="1" applyFont="1" applyFill="1" applyBorder="1" applyAlignment="1" applyProtection="1">
      <alignment wrapText="1"/>
      <protection locked="0"/>
    </xf>
    <xf numFmtId="49" fontId="1" fillId="7" borderId="20" xfId="0" applyNumberFormat="1" applyFont="1" applyFill="1" applyBorder="1" applyAlignment="1" applyProtection="1">
      <alignment/>
      <protection locked="0"/>
    </xf>
    <xf numFmtId="49" fontId="1" fillId="7" borderId="20" xfId="0" applyNumberFormat="1" applyFont="1" applyFill="1" applyBorder="1" applyAlignment="1" applyProtection="1">
      <alignment/>
      <protection locked="0"/>
    </xf>
    <xf numFmtId="0" fontId="0" fillId="9" borderId="0" xfId="0" applyFill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1" fillId="4" borderId="0" xfId="0" applyNumberFormat="1" applyFont="1" applyFill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49" fontId="3" fillId="2" borderId="1" xfId="17" applyNumberFormat="1" applyFont="1" applyBorder="1" applyAlignment="1">
      <alignment horizontal="left"/>
      <protection locked="0"/>
    </xf>
    <xf numFmtId="49" fontId="3" fillId="2" borderId="0" xfId="17" applyNumberFormat="1" applyFont="1" applyAlignment="1">
      <alignment horizontal="left"/>
      <protection locked="0"/>
    </xf>
    <xf numFmtId="49" fontId="3" fillId="2" borderId="9" xfId="17" applyNumberFormat="1" applyFont="1" applyBorder="1" applyAlignment="1">
      <alignment horizontal="left"/>
      <protection locked="0"/>
    </xf>
    <xf numFmtId="49" fontId="10" fillId="5" borderId="1" xfId="0" applyNumberFormat="1" applyFont="1" applyFill="1" applyBorder="1" applyAlignment="1">
      <alignment horizontal="left" vertical="center"/>
    </xf>
    <xf numFmtId="49" fontId="10" fillId="5" borderId="0" xfId="0" applyNumberFormat="1" applyFont="1" applyFill="1" applyAlignment="1">
      <alignment horizontal="left" vertical="center"/>
    </xf>
    <xf numFmtId="49" fontId="4" fillId="4" borderId="6" xfId="0" applyNumberFormat="1" applyFont="1" applyFill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49" fontId="13" fillId="4" borderId="1" xfId="0" applyNumberFormat="1" applyFont="1" applyFill="1" applyBorder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49" fontId="13" fillId="0" borderId="9" xfId="0" applyNumberFormat="1" applyFont="1" applyBorder="1" applyAlignment="1">
      <alignment horizontal="left" vertical="center"/>
    </xf>
    <xf numFmtId="14" fontId="3" fillId="2" borderId="0" xfId="17" applyNumberFormat="1" applyFont="1" applyBorder="1" applyAlignment="1">
      <alignment horizontal="left"/>
      <protection locked="0"/>
    </xf>
    <xf numFmtId="49" fontId="1" fillId="4" borderId="1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11" fillId="5" borderId="0" xfId="0" applyNumberFormat="1" applyFont="1" applyFill="1" applyBorder="1" applyAlignment="1">
      <alignment horizontal="left" vertical="center"/>
    </xf>
    <xf numFmtId="49" fontId="10" fillId="5" borderId="0" xfId="0" applyNumberFormat="1" applyFont="1" applyFill="1" applyBorder="1" applyAlignment="1">
      <alignment horizontal="left" vertical="center"/>
    </xf>
    <xf numFmtId="49" fontId="3" fillId="2" borderId="0" xfId="17" applyNumberFormat="1" applyFont="1" applyBorder="1" applyAlignment="1">
      <alignment horizontal="left"/>
      <protection locked="0"/>
    </xf>
    <xf numFmtId="49" fontId="8" fillId="10" borderId="24" xfId="0" applyNumberFormat="1" applyFont="1" applyFill="1" applyBorder="1" applyAlignment="1">
      <alignment horizontal="left" vertical="center"/>
    </xf>
    <xf numFmtId="49" fontId="8" fillId="10" borderId="25" xfId="0" applyNumberFormat="1" applyFont="1" applyFill="1" applyBorder="1" applyAlignment="1">
      <alignment horizontal="left" vertical="center"/>
    </xf>
    <xf numFmtId="49" fontId="8" fillId="10" borderId="26" xfId="0" applyNumberFormat="1" applyFont="1" applyFill="1" applyBorder="1" applyAlignment="1">
      <alignment horizontal="left" vertical="center"/>
    </xf>
    <xf numFmtId="49" fontId="4" fillId="4" borderId="1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9" fillId="4" borderId="6" xfId="0" applyNumberFormat="1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49" fontId="12" fillId="5" borderId="0" xfId="0" applyNumberFormat="1" applyFont="1" applyFill="1" applyAlignment="1">
      <alignment horizontal="left" vertical="center"/>
    </xf>
    <xf numFmtId="49" fontId="3" fillId="4" borderId="6" xfId="0" applyNumberFormat="1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49" fontId="7" fillId="5" borderId="6" xfId="0" applyNumberFormat="1" applyFont="1" applyFill="1" applyBorder="1" applyAlignment="1">
      <alignment horizontal="center" vertical="top"/>
    </xf>
    <xf numFmtId="49" fontId="7" fillId="5" borderId="7" xfId="0" applyNumberFormat="1" applyFont="1" applyFill="1" applyBorder="1" applyAlignment="1">
      <alignment horizontal="center" vertical="top"/>
    </xf>
    <xf numFmtId="49" fontId="7" fillId="5" borderId="8" xfId="0" applyNumberFormat="1" applyFont="1" applyFill="1" applyBorder="1" applyAlignment="1">
      <alignment horizontal="center" vertical="top"/>
    </xf>
    <xf numFmtId="49" fontId="6" fillId="4" borderId="1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49" fontId="2" fillId="4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9" fillId="4" borderId="1" xfId="0" applyNumberFormat="1" applyFont="1" applyFill="1" applyBorder="1" applyAlignment="1">
      <alignment horizontal="left" vertical="center"/>
    </xf>
    <xf numFmtId="49" fontId="5" fillId="5" borderId="0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left"/>
    </xf>
    <xf numFmtId="49" fontId="3" fillId="0" borderId="7" xfId="0" applyNumberFormat="1" applyFont="1" applyBorder="1" applyAlignment="1">
      <alignment horizontal="left"/>
    </xf>
    <xf numFmtId="49" fontId="9" fillId="0" borderId="7" xfId="0" applyNumberFormat="1" applyFont="1" applyFill="1" applyBorder="1" applyAlignment="1" quotePrefix="1">
      <alignment horizontal="left"/>
    </xf>
    <xf numFmtId="49" fontId="9" fillId="0" borderId="7" xfId="0" applyNumberFormat="1" applyFont="1" applyFill="1" applyBorder="1" applyAlignment="1">
      <alignment horizontal="left"/>
    </xf>
    <xf numFmtId="0" fontId="0" fillId="0" borderId="7" xfId="0" applyBorder="1" applyAlignment="1">
      <alignment horizontal="left"/>
    </xf>
    <xf numFmtId="14" fontId="3" fillId="2" borderId="0" xfId="17" applyNumberFormat="1" applyFont="1" applyAlignment="1">
      <alignment horizontal="left"/>
      <protection locked="0"/>
    </xf>
    <xf numFmtId="14" fontId="3" fillId="2" borderId="9" xfId="17" applyNumberFormat="1" applyFont="1" applyBorder="1" applyAlignment="1">
      <alignment horizontal="left"/>
      <protection locked="0"/>
    </xf>
    <xf numFmtId="49" fontId="28" fillId="3" borderId="0" xfId="0" applyNumberFormat="1" applyFont="1" applyFill="1" applyAlignment="1">
      <alignment horizontal="left" vertical="center" wrapText="1"/>
    </xf>
    <xf numFmtId="49" fontId="3" fillId="2" borderId="10" xfId="17" applyNumberFormat="1" applyFont="1" applyBorder="1" applyAlignment="1">
      <alignment horizontal="left"/>
      <protection locked="0"/>
    </xf>
    <xf numFmtId="49" fontId="3" fillId="2" borderId="11" xfId="17" applyNumberFormat="1" applyFont="1" applyBorder="1" applyAlignment="1">
      <alignment horizontal="left"/>
      <protection locked="0"/>
    </xf>
    <xf numFmtId="49" fontId="3" fillId="2" borderId="12" xfId="17" applyNumberFormat="1" applyFont="1" applyBorder="1" applyAlignment="1">
      <alignment horizontal="left"/>
      <protection locked="0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left" vertical="center"/>
    </xf>
    <xf numFmtId="0" fontId="3" fillId="5" borderId="0" xfId="0" applyNumberFormat="1" applyFont="1" applyFill="1" applyAlignment="1">
      <alignment horizontal="left"/>
    </xf>
    <xf numFmtId="49" fontId="4" fillId="4" borderId="6" xfId="0" applyNumberFormat="1" applyFont="1" applyFill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9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49" fontId="3" fillId="2" borderId="0" xfId="17" applyNumberFormat="1" applyFont="1" applyBorder="1" applyAlignment="1">
      <alignment horizontal="center"/>
      <protection locked="0"/>
    </xf>
    <xf numFmtId="49" fontId="3" fillId="2" borderId="0" xfId="17" applyNumberFormat="1" applyFont="1" applyAlignment="1">
      <alignment horizontal="center"/>
      <protection locked="0"/>
    </xf>
    <xf numFmtId="49" fontId="3" fillId="2" borderId="1" xfId="17" applyNumberFormat="1" applyFont="1" applyBorder="1" applyAlignment="1">
      <alignment horizontal="center"/>
      <protection locked="0"/>
    </xf>
    <xf numFmtId="49" fontId="3" fillId="2" borderId="9" xfId="17" applyNumberFormat="1" applyFont="1" applyBorder="1" applyAlignment="1">
      <alignment horizontal="center"/>
      <protection locked="0"/>
    </xf>
    <xf numFmtId="49" fontId="1" fillId="0" borderId="0" xfId="0" applyNumberFormat="1" applyFont="1" applyFill="1" applyAlignment="1">
      <alignment horizontal="right" vertical="center"/>
    </xf>
    <xf numFmtId="0" fontId="12" fillId="5" borderId="0" xfId="0" applyFont="1" applyFill="1" applyAlignment="1">
      <alignment horizontal="left" vertical="center"/>
    </xf>
    <xf numFmtId="2" fontId="3" fillId="2" borderId="0" xfId="17" applyNumberFormat="1" applyFont="1" applyBorder="1" applyAlignment="1">
      <alignment horizontal="center"/>
      <protection locked="0"/>
    </xf>
    <xf numFmtId="4" fontId="3" fillId="2" borderId="0" xfId="17" applyNumberFormat="1" applyFont="1" applyBorder="1" applyAlignment="1">
      <alignment horizontal="left"/>
      <protection locked="0"/>
    </xf>
    <xf numFmtId="4" fontId="3" fillId="2" borderId="0" xfId="17" applyNumberFormat="1" applyFont="1" applyAlignment="1">
      <alignment horizontal="left"/>
      <protection locked="0"/>
    </xf>
    <xf numFmtId="4" fontId="3" fillId="2" borderId="9" xfId="17" applyNumberFormat="1" applyFont="1" applyBorder="1" applyAlignment="1">
      <alignment horizontal="left"/>
      <protection locked="0"/>
    </xf>
    <xf numFmtId="49" fontId="13" fillId="4" borderId="0" xfId="0" applyNumberFormat="1" applyFont="1" applyFill="1" applyBorder="1" applyAlignment="1">
      <alignment horizontal="left" vertical="center"/>
    </xf>
    <xf numFmtId="49" fontId="6" fillId="5" borderId="1" xfId="0" applyNumberFormat="1" applyFont="1" applyFill="1" applyBorder="1" applyAlignment="1">
      <alignment horizontal="left" vertical="center"/>
    </xf>
    <xf numFmtId="49" fontId="17" fillId="0" borderId="0" xfId="0" applyNumberFormat="1" applyFont="1" applyAlignment="1">
      <alignment horizontal="left" vertical="center"/>
    </xf>
    <xf numFmtId="49" fontId="14" fillId="4" borderId="1" xfId="0" applyNumberFormat="1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1" fillId="4" borderId="6" xfId="0" applyNumberFormat="1" applyFont="1" applyFill="1" applyBorder="1" applyAlignment="1">
      <alignment horizontal="left" vertical="center"/>
    </xf>
    <xf numFmtId="49" fontId="1" fillId="4" borderId="0" xfId="0" applyNumberFormat="1" applyFont="1" applyFill="1" applyBorder="1" applyAlignment="1">
      <alignment horizontal="right" vertical="center"/>
    </xf>
    <xf numFmtId="49" fontId="1" fillId="4" borderId="7" xfId="0" applyNumberFormat="1" applyFont="1" applyFill="1" applyBorder="1" applyAlignment="1">
      <alignment horizontal="left" vertical="center"/>
    </xf>
    <xf numFmtId="49" fontId="1" fillId="4" borderId="0" xfId="0" applyNumberFormat="1" applyFont="1" applyFill="1" applyAlignment="1">
      <alignment horizontal="left" vertical="center"/>
    </xf>
    <xf numFmtId="49" fontId="1" fillId="4" borderId="9" xfId="0" applyNumberFormat="1" applyFont="1" applyFill="1" applyBorder="1" applyAlignment="1">
      <alignment horizontal="left" vertical="center"/>
    </xf>
    <xf numFmtId="49" fontId="3" fillId="2" borderId="0" xfId="17" applyNumberFormat="1" applyFont="1" applyBorder="1" applyAlignment="1">
      <alignment horizontal="center" vertical="center"/>
      <protection locked="0"/>
    </xf>
    <xf numFmtId="4" fontId="3" fillId="2" borderId="0" xfId="17" applyNumberFormat="1" applyFont="1" applyBorder="1" applyAlignment="1">
      <alignment horizontal="right"/>
      <protection locked="0"/>
    </xf>
    <xf numFmtId="4" fontId="3" fillId="2" borderId="0" xfId="17" applyNumberFormat="1" applyFont="1" applyAlignment="1">
      <alignment horizontal="right"/>
      <protection locked="0"/>
    </xf>
    <xf numFmtId="4" fontId="3" fillId="2" borderId="9" xfId="17" applyNumberFormat="1" applyFont="1" applyBorder="1" applyAlignment="1">
      <alignment horizontal="right"/>
      <protection locked="0"/>
    </xf>
    <xf numFmtId="49" fontId="1" fillId="4" borderId="0" xfId="0" applyNumberFormat="1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49" fontId="23" fillId="4" borderId="0" xfId="0" applyNumberFormat="1" applyFont="1" applyFill="1" applyBorder="1" applyAlignment="1">
      <alignment horizontal="left" vertical="center"/>
    </xf>
    <xf numFmtId="49" fontId="18" fillId="4" borderId="10" xfId="0" applyNumberFormat="1" applyFont="1" applyFill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4" borderId="1" xfId="0" applyNumberFormat="1" applyFont="1" applyFill="1" applyBorder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49" fontId="7" fillId="4" borderId="0" xfId="0" applyNumberFormat="1" applyFont="1" applyFill="1" applyBorder="1" applyAlignment="1">
      <alignment horizontal="center" vertical="center"/>
    </xf>
    <xf numFmtId="49" fontId="1" fillId="4" borderId="0" xfId="0" applyNumberFormat="1" applyFont="1" applyFill="1" applyBorder="1" applyAlignment="1">
      <alignment horizontal="center"/>
    </xf>
    <xf numFmtId="0" fontId="0" fillId="0" borderId="26" xfId="0" applyBorder="1" applyAlignment="1">
      <alignment horizontal="left" vertical="center"/>
    </xf>
    <xf numFmtId="49" fontId="1" fillId="4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4" fillId="4" borderId="1" xfId="0" applyNumberFormat="1" applyFont="1" applyFill="1" applyBorder="1" applyAlignment="1">
      <alignment horizontal="left"/>
    </xf>
    <xf numFmtId="49" fontId="20" fillId="4" borderId="0" xfId="0" applyNumberFormat="1" applyFont="1" applyFill="1" applyBorder="1" applyAlignment="1">
      <alignment horizontal="left" vertical="top"/>
    </xf>
    <xf numFmtId="0" fontId="21" fillId="0" borderId="0" xfId="0" applyFont="1" applyAlignment="1">
      <alignment horizontal="left" vertical="top"/>
    </xf>
    <xf numFmtId="0" fontId="21" fillId="0" borderId="9" xfId="0" applyFont="1" applyBorder="1" applyAlignment="1">
      <alignment horizontal="left" vertical="top"/>
    </xf>
    <xf numFmtId="3" fontId="3" fillId="2" borderId="0" xfId="17" applyNumberFormat="1" applyFont="1" applyBorder="1" applyAlignment="1">
      <alignment horizontal="left"/>
      <protection locked="0"/>
    </xf>
    <xf numFmtId="3" fontId="3" fillId="2" borderId="0" xfId="17" applyNumberFormat="1" applyFont="1" applyAlignment="1">
      <alignment horizontal="left"/>
      <protection locked="0"/>
    </xf>
    <xf numFmtId="3" fontId="3" fillId="2" borderId="9" xfId="17" applyNumberFormat="1" applyFont="1" applyBorder="1" applyAlignment="1">
      <alignment horizontal="left"/>
      <protection locked="0"/>
    </xf>
    <xf numFmtId="0" fontId="0" fillId="0" borderId="0" xfId="0" applyAlignment="1">
      <alignment horizontal="right" vertical="center"/>
    </xf>
    <xf numFmtId="49" fontId="1" fillId="4" borderId="0" xfId="0" applyNumberFormat="1" applyFont="1" applyFill="1" applyBorder="1" applyAlignment="1" quotePrefix="1">
      <alignment horizontal="left" vertical="center"/>
    </xf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49" fontId="14" fillId="4" borderId="0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49" fontId="16" fillId="4" borderId="0" xfId="0" applyNumberFormat="1" applyFont="1" applyFill="1" applyBorder="1" applyAlignment="1">
      <alignment horizontal="left" vertical="center"/>
    </xf>
    <xf numFmtId="49" fontId="1" fillId="4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49" fontId="9" fillId="5" borderId="7" xfId="0" applyNumberFormat="1" applyFont="1" applyFill="1" applyBorder="1" applyAlignment="1">
      <alignment horizontal="left" vertical="center"/>
    </xf>
    <xf numFmtId="49" fontId="9" fillId="5" borderId="0" xfId="0" applyNumberFormat="1" applyFont="1" applyFill="1" applyBorder="1" applyAlignment="1">
      <alignment horizontal="left" vertical="center"/>
    </xf>
    <xf numFmtId="49" fontId="9" fillId="5" borderId="17" xfId="0" applyNumberFormat="1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49" fontId="9" fillId="5" borderId="6" xfId="0" applyNumberFormat="1" applyFont="1" applyFill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0" fillId="0" borderId="0" xfId="0" applyAlignment="1">
      <alignment/>
    </xf>
    <xf numFmtId="0" fontId="0" fillId="2" borderId="0" xfId="17" applyAlignment="1">
      <alignment horizontal="left"/>
      <protection locked="0"/>
    </xf>
    <xf numFmtId="49" fontId="1" fillId="5" borderId="1" xfId="0" applyNumberFormat="1" applyFont="1" applyFill="1" applyBorder="1" applyAlignment="1">
      <alignment horizontal="left" vertical="center"/>
    </xf>
    <xf numFmtId="0" fontId="0" fillId="2" borderId="11" xfId="17" applyBorder="1" applyAlignment="1">
      <alignment horizontal="left"/>
      <protection locked="0"/>
    </xf>
    <xf numFmtId="49" fontId="8" fillId="10" borderId="28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10" fillId="5" borderId="0" xfId="0" applyNumberFormat="1" applyFont="1" applyFill="1" applyBorder="1" applyAlignment="1">
      <alignment horizontal="left" vertical="center"/>
    </xf>
    <xf numFmtId="49" fontId="12" fillId="5" borderId="0" xfId="0" applyNumberFormat="1" applyFont="1" applyFill="1" applyAlignment="1">
      <alignment horizontal="left" vertical="center"/>
    </xf>
    <xf numFmtId="49" fontId="6" fillId="4" borderId="7" xfId="0" applyNumberFormat="1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49" fontId="24" fillId="4" borderId="6" xfId="0" applyNumberFormat="1" applyFont="1" applyFill="1" applyBorder="1" applyAlignment="1">
      <alignment horizontal="left" vertical="center"/>
    </xf>
    <xf numFmtId="49" fontId="4" fillId="4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top"/>
    </xf>
    <xf numFmtId="49" fontId="2" fillId="7" borderId="20" xfId="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Eingabe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A6A6A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DFDFDF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43</xdr:row>
      <xdr:rowOff>9525</xdr:rowOff>
    </xdr:from>
    <xdr:ext cx="1038225" cy="190500"/>
    <xdr:sp>
      <xdr:nvSpPr>
        <xdr:cNvPr id="1" name="TextBox 6"/>
        <xdr:cNvSpPr txBox="1">
          <a:spLocks noChangeArrowheads="1"/>
        </xdr:cNvSpPr>
      </xdr:nvSpPr>
      <xdr:spPr>
        <a:xfrm>
          <a:off x="752475" y="5829300"/>
          <a:ext cx="1038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1.2 Betriebstätten</a:t>
          </a:r>
        </a:p>
      </xdr:txBody>
    </xdr:sp>
    <xdr:clientData/>
  </xdr:oneCellAnchor>
  <xdr:oneCellAnchor>
    <xdr:from>
      <xdr:col>10</xdr:col>
      <xdr:colOff>28575</xdr:colOff>
      <xdr:row>44</xdr:row>
      <xdr:rowOff>190500</xdr:rowOff>
    </xdr:from>
    <xdr:ext cx="381000" cy="180975"/>
    <xdr:sp>
      <xdr:nvSpPr>
        <xdr:cNvPr id="2" name="TextBox 7"/>
        <xdr:cNvSpPr txBox="1">
          <a:spLocks noChangeArrowheads="1"/>
        </xdr:cNvSpPr>
      </xdr:nvSpPr>
      <xdr:spPr>
        <a:xfrm>
          <a:off x="1257300" y="6124575"/>
          <a:ext cx="381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lfd. Nr.</a:t>
          </a:r>
        </a:p>
      </xdr:txBody>
    </xdr:sp>
    <xdr:clientData/>
  </xdr:oneCellAnchor>
  <xdr:oneCellAnchor>
    <xdr:from>
      <xdr:col>10</xdr:col>
      <xdr:colOff>28575</xdr:colOff>
      <xdr:row>52</xdr:row>
      <xdr:rowOff>180975</xdr:rowOff>
    </xdr:from>
    <xdr:ext cx="381000" cy="180975"/>
    <xdr:sp>
      <xdr:nvSpPr>
        <xdr:cNvPr id="3" name="TextBox 8"/>
        <xdr:cNvSpPr txBox="1">
          <a:spLocks noChangeArrowheads="1"/>
        </xdr:cNvSpPr>
      </xdr:nvSpPr>
      <xdr:spPr>
        <a:xfrm>
          <a:off x="1257300" y="7058025"/>
          <a:ext cx="381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lfd. Nr.</a:t>
          </a:r>
        </a:p>
      </xdr:txBody>
    </xdr:sp>
    <xdr:clientData/>
  </xdr:oneCellAnchor>
  <xdr:oneCellAnchor>
    <xdr:from>
      <xdr:col>7</xdr:col>
      <xdr:colOff>0</xdr:colOff>
      <xdr:row>78</xdr:row>
      <xdr:rowOff>0</xdr:rowOff>
    </xdr:from>
    <xdr:ext cx="1438275" cy="180975"/>
    <xdr:sp>
      <xdr:nvSpPr>
        <xdr:cNvPr id="4" name="TextBox 9"/>
        <xdr:cNvSpPr txBox="1">
          <a:spLocks noChangeArrowheads="1"/>
        </xdr:cNvSpPr>
      </xdr:nvSpPr>
      <xdr:spPr>
        <a:xfrm>
          <a:off x="933450" y="9686925"/>
          <a:ext cx="1438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Übernahme (z.B. Kauf, Pacht,</a:t>
          </a:r>
        </a:p>
      </xdr:txBody>
    </xdr:sp>
    <xdr:clientData/>
  </xdr:oneCellAnchor>
  <xdr:oneCellAnchor>
    <xdr:from>
      <xdr:col>46</xdr:col>
      <xdr:colOff>0</xdr:colOff>
      <xdr:row>78</xdr:row>
      <xdr:rowOff>0</xdr:rowOff>
    </xdr:from>
    <xdr:ext cx="1104900" cy="180975"/>
    <xdr:sp>
      <xdr:nvSpPr>
        <xdr:cNvPr id="5" name="TextBox 10"/>
        <xdr:cNvSpPr txBox="1">
          <a:spLocks noChangeArrowheads="1"/>
        </xdr:cNvSpPr>
      </xdr:nvSpPr>
      <xdr:spPr>
        <a:xfrm>
          <a:off x="4229100" y="9686925"/>
          <a:ext cx="1104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Umwandlung / Einbrin-</a:t>
          </a:r>
        </a:p>
      </xdr:txBody>
    </xdr:sp>
    <xdr:clientData/>
  </xdr:oneCellAnchor>
  <xdr:oneCellAnchor>
    <xdr:from>
      <xdr:col>46</xdr:col>
      <xdr:colOff>0</xdr:colOff>
      <xdr:row>79</xdr:row>
      <xdr:rowOff>114300</xdr:rowOff>
    </xdr:from>
    <xdr:ext cx="266700" cy="180975"/>
    <xdr:sp>
      <xdr:nvSpPr>
        <xdr:cNvPr id="6" name="TextBox 11"/>
        <xdr:cNvSpPr txBox="1">
          <a:spLocks noChangeArrowheads="1"/>
        </xdr:cNvSpPr>
      </xdr:nvSpPr>
      <xdr:spPr>
        <a:xfrm>
          <a:off x="4229100" y="9877425"/>
          <a:ext cx="266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zum</a:t>
          </a:r>
        </a:p>
      </xdr:txBody>
    </xdr:sp>
    <xdr:clientData/>
  </xdr:oneCellAnchor>
  <xdr:oneCellAnchor>
    <xdr:from>
      <xdr:col>3</xdr:col>
      <xdr:colOff>133350</xdr:colOff>
      <xdr:row>89</xdr:row>
      <xdr:rowOff>19050</xdr:rowOff>
    </xdr:from>
    <xdr:ext cx="190500" cy="180975"/>
    <xdr:sp>
      <xdr:nvSpPr>
        <xdr:cNvPr id="7" name="TextBox 12"/>
        <xdr:cNvSpPr txBox="1">
          <a:spLocks noChangeArrowheads="1"/>
        </xdr:cNvSpPr>
      </xdr:nvSpPr>
      <xdr:spPr>
        <a:xfrm>
          <a:off x="533400" y="1095375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25</a:t>
          </a:r>
        </a:p>
      </xdr:txBody>
    </xdr:sp>
    <xdr:clientData/>
  </xdr:oneCellAnchor>
  <xdr:oneCellAnchor>
    <xdr:from>
      <xdr:col>3</xdr:col>
      <xdr:colOff>133350</xdr:colOff>
      <xdr:row>87</xdr:row>
      <xdr:rowOff>19050</xdr:rowOff>
    </xdr:from>
    <xdr:ext cx="190500" cy="180975"/>
    <xdr:sp>
      <xdr:nvSpPr>
        <xdr:cNvPr id="8" name="TextBox 13"/>
        <xdr:cNvSpPr txBox="1">
          <a:spLocks noChangeArrowheads="1"/>
        </xdr:cNvSpPr>
      </xdr:nvSpPr>
      <xdr:spPr>
        <a:xfrm>
          <a:off x="533400" y="106965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24</a:t>
          </a:r>
        </a:p>
      </xdr:txBody>
    </xdr:sp>
    <xdr:clientData/>
  </xdr:oneCellAnchor>
  <xdr:oneCellAnchor>
    <xdr:from>
      <xdr:col>3</xdr:col>
      <xdr:colOff>133350</xdr:colOff>
      <xdr:row>84</xdr:row>
      <xdr:rowOff>19050</xdr:rowOff>
    </xdr:from>
    <xdr:ext cx="190500" cy="180975"/>
    <xdr:sp>
      <xdr:nvSpPr>
        <xdr:cNvPr id="9" name="TextBox 14"/>
        <xdr:cNvSpPr txBox="1">
          <a:spLocks noChangeArrowheads="1"/>
        </xdr:cNvSpPr>
      </xdr:nvSpPr>
      <xdr:spPr>
        <a:xfrm>
          <a:off x="533400" y="103917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23</a:t>
          </a:r>
        </a:p>
      </xdr:txBody>
    </xdr:sp>
    <xdr:clientData/>
  </xdr:oneCellAnchor>
  <xdr:oneCellAnchor>
    <xdr:from>
      <xdr:col>3</xdr:col>
      <xdr:colOff>133350</xdr:colOff>
      <xdr:row>82</xdr:row>
      <xdr:rowOff>19050</xdr:rowOff>
    </xdr:from>
    <xdr:ext cx="190500" cy="180975"/>
    <xdr:sp>
      <xdr:nvSpPr>
        <xdr:cNvPr id="10" name="TextBox 15"/>
        <xdr:cNvSpPr txBox="1">
          <a:spLocks noChangeArrowheads="1"/>
        </xdr:cNvSpPr>
      </xdr:nvSpPr>
      <xdr:spPr>
        <a:xfrm>
          <a:off x="533400" y="101250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22</a:t>
          </a:r>
        </a:p>
      </xdr:txBody>
    </xdr:sp>
    <xdr:clientData/>
  </xdr:oneCellAnchor>
  <xdr:oneCellAnchor>
    <xdr:from>
      <xdr:col>3</xdr:col>
      <xdr:colOff>133350</xdr:colOff>
      <xdr:row>79</xdr:row>
      <xdr:rowOff>19050</xdr:rowOff>
    </xdr:from>
    <xdr:ext cx="190500" cy="180975"/>
    <xdr:sp>
      <xdr:nvSpPr>
        <xdr:cNvPr id="11" name="TextBox 16"/>
        <xdr:cNvSpPr txBox="1">
          <a:spLocks noChangeArrowheads="1"/>
        </xdr:cNvSpPr>
      </xdr:nvSpPr>
      <xdr:spPr>
        <a:xfrm>
          <a:off x="533400" y="97821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21</a:t>
          </a:r>
        </a:p>
      </xdr:txBody>
    </xdr:sp>
    <xdr:clientData/>
  </xdr:oneCellAnchor>
  <xdr:oneCellAnchor>
    <xdr:from>
      <xdr:col>3</xdr:col>
      <xdr:colOff>133350</xdr:colOff>
      <xdr:row>77</xdr:row>
      <xdr:rowOff>19050</xdr:rowOff>
    </xdr:from>
    <xdr:ext cx="190500" cy="180975"/>
    <xdr:sp>
      <xdr:nvSpPr>
        <xdr:cNvPr id="12" name="TextBox 17"/>
        <xdr:cNvSpPr txBox="1">
          <a:spLocks noChangeArrowheads="1"/>
        </xdr:cNvSpPr>
      </xdr:nvSpPr>
      <xdr:spPr>
        <a:xfrm>
          <a:off x="533400" y="94964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</a:t>
          </a:r>
        </a:p>
      </xdr:txBody>
    </xdr:sp>
    <xdr:clientData/>
  </xdr:oneCellAnchor>
  <xdr:oneCellAnchor>
    <xdr:from>
      <xdr:col>3</xdr:col>
      <xdr:colOff>133350</xdr:colOff>
      <xdr:row>64</xdr:row>
      <xdr:rowOff>19050</xdr:rowOff>
    </xdr:from>
    <xdr:ext cx="190500" cy="180975"/>
    <xdr:sp>
      <xdr:nvSpPr>
        <xdr:cNvPr id="13" name="TextBox 18"/>
        <xdr:cNvSpPr txBox="1">
          <a:spLocks noChangeArrowheads="1"/>
        </xdr:cNvSpPr>
      </xdr:nvSpPr>
      <xdr:spPr>
        <a:xfrm>
          <a:off x="533400" y="811530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</a:t>
          </a:r>
        </a:p>
      </xdr:txBody>
    </xdr:sp>
    <xdr:clientData/>
  </xdr:oneCellAnchor>
  <xdr:oneCellAnchor>
    <xdr:from>
      <xdr:col>3</xdr:col>
      <xdr:colOff>133350</xdr:colOff>
      <xdr:row>61</xdr:row>
      <xdr:rowOff>19050</xdr:rowOff>
    </xdr:from>
    <xdr:ext cx="190500" cy="180975"/>
    <xdr:sp>
      <xdr:nvSpPr>
        <xdr:cNvPr id="14" name="TextBox 19"/>
        <xdr:cNvSpPr txBox="1">
          <a:spLocks noChangeArrowheads="1"/>
        </xdr:cNvSpPr>
      </xdr:nvSpPr>
      <xdr:spPr>
        <a:xfrm>
          <a:off x="533400" y="78390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18</a:t>
          </a:r>
        </a:p>
      </xdr:txBody>
    </xdr:sp>
    <xdr:clientData/>
  </xdr:oneCellAnchor>
  <xdr:oneCellAnchor>
    <xdr:from>
      <xdr:col>3</xdr:col>
      <xdr:colOff>133350</xdr:colOff>
      <xdr:row>58</xdr:row>
      <xdr:rowOff>19050</xdr:rowOff>
    </xdr:from>
    <xdr:ext cx="190500" cy="180975"/>
    <xdr:sp>
      <xdr:nvSpPr>
        <xdr:cNvPr id="15" name="TextBox 20"/>
        <xdr:cNvSpPr txBox="1">
          <a:spLocks noChangeArrowheads="1"/>
        </xdr:cNvSpPr>
      </xdr:nvSpPr>
      <xdr:spPr>
        <a:xfrm>
          <a:off x="533400" y="75152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17</a:t>
          </a:r>
        </a:p>
      </xdr:txBody>
    </xdr:sp>
    <xdr:clientData/>
  </xdr:oneCellAnchor>
  <xdr:oneCellAnchor>
    <xdr:from>
      <xdr:col>3</xdr:col>
      <xdr:colOff>133350</xdr:colOff>
      <xdr:row>56</xdr:row>
      <xdr:rowOff>19050</xdr:rowOff>
    </xdr:from>
    <xdr:ext cx="190500" cy="180975"/>
    <xdr:sp>
      <xdr:nvSpPr>
        <xdr:cNvPr id="16" name="TextBox 21"/>
        <xdr:cNvSpPr txBox="1">
          <a:spLocks noChangeArrowheads="1"/>
        </xdr:cNvSpPr>
      </xdr:nvSpPr>
      <xdr:spPr>
        <a:xfrm>
          <a:off x="533400" y="723900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oneCellAnchor>
  <xdr:oneCellAnchor>
    <xdr:from>
      <xdr:col>3</xdr:col>
      <xdr:colOff>133350</xdr:colOff>
      <xdr:row>52</xdr:row>
      <xdr:rowOff>19050</xdr:rowOff>
    </xdr:from>
    <xdr:ext cx="190500" cy="180975"/>
    <xdr:sp>
      <xdr:nvSpPr>
        <xdr:cNvPr id="17" name="TextBox 22"/>
        <xdr:cNvSpPr txBox="1">
          <a:spLocks noChangeArrowheads="1"/>
        </xdr:cNvSpPr>
      </xdr:nvSpPr>
      <xdr:spPr>
        <a:xfrm>
          <a:off x="533400" y="689610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15</a:t>
          </a:r>
        </a:p>
      </xdr:txBody>
    </xdr:sp>
    <xdr:clientData/>
  </xdr:oneCellAnchor>
  <xdr:oneCellAnchor>
    <xdr:from>
      <xdr:col>3</xdr:col>
      <xdr:colOff>133350</xdr:colOff>
      <xdr:row>49</xdr:row>
      <xdr:rowOff>19050</xdr:rowOff>
    </xdr:from>
    <xdr:ext cx="190500" cy="180975"/>
    <xdr:sp>
      <xdr:nvSpPr>
        <xdr:cNvPr id="18" name="TextBox 23"/>
        <xdr:cNvSpPr txBox="1">
          <a:spLocks noChangeArrowheads="1"/>
        </xdr:cNvSpPr>
      </xdr:nvSpPr>
      <xdr:spPr>
        <a:xfrm>
          <a:off x="533400" y="657225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14</a:t>
          </a:r>
        </a:p>
      </xdr:txBody>
    </xdr:sp>
    <xdr:clientData/>
  </xdr:oneCellAnchor>
  <xdr:oneCellAnchor>
    <xdr:from>
      <xdr:col>3</xdr:col>
      <xdr:colOff>133350</xdr:colOff>
      <xdr:row>47</xdr:row>
      <xdr:rowOff>19050</xdr:rowOff>
    </xdr:from>
    <xdr:ext cx="190500" cy="180975"/>
    <xdr:sp>
      <xdr:nvSpPr>
        <xdr:cNvPr id="19" name="TextBox 24"/>
        <xdr:cNvSpPr txBox="1">
          <a:spLocks noChangeArrowheads="1"/>
        </xdr:cNvSpPr>
      </xdr:nvSpPr>
      <xdr:spPr>
        <a:xfrm>
          <a:off x="533400" y="62960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13</a:t>
          </a:r>
        </a:p>
      </xdr:txBody>
    </xdr:sp>
    <xdr:clientData/>
  </xdr:oneCellAnchor>
  <xdr:oneCellAnchor>
    <xdr:from>
      <xdr:col>3</xdr:col>
      <xdr:colOff>133350</xdr:colOff>
      <xdr:row>41</xdr:row>
      <xdr:rowOff>19050</xdr:rowOff>
    </xdr:from>
    <xdr:ext cx="190500" cy="180975"/>
    <xdr:sp>
      <xdr:nvSpPr>
        <xdr:cNvPr id="20" name="TextBox 25"/>
        <xdr:cNvSpPr txBox="1">
          <a:spLocks noChangeArrowheads="1"/>
        </xdr:cNvSpPr>
      </xdr:nvSpPr>
      <xdr:spPr>
        <a:xfrm>
          <a:off x="533400" y="556260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12</a:t>
          </a:r>
        </a:p>
      </xdr:txBody>
    </xdr:sp>
    <xdr:clientData/>
  </xdr:oneCellAnchor>
  <xdr:oneCellAnchor>
    <xdr:from>
      <xdr:col>3</xdr:col>
      <xdr:colOff>133350</xdr:colOff>
      <xdr:row>39</xdr:row>
      <xdr:rowOff>19050</xdr:rowOff>
    </xdr:from>
    <xdr:ext cx="190500" cy="180975"/>
    <xdr:sp>
      <xdr:nvSpPr>
        <xdr:cNvPr id="21" name="TextBox 26"/>
        <xdr:cNvSpPr txBox="1">
          <a:spLocks noChangeArrowheads="1"/>
        </xdr:cNvSpPr>
      </xdr:nvSpPr>
      <xdr:spPr>
        <a:xfrm>
          <a:off x="533400" y="52863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11</a:t>
          </a:r>
        </a:p>
      </xdr:txBody>
    </xdr:sp>
    <xdr:clientData/>
  </xdr:oneCellAnchor>
  <xdr:oneCellAnchor>
    <xdr:from>
      <xdr:col>3</xdr:col>
      <xdr:colOff>133350</xdr:colOff>
      <xdr:row>37</xdr:row>
      <xdr:rowOff>19050</xdr:rowOff>
    </xdr:from>
    <xdr:ext cx="190500" cy="180975"/>
    <xdr:sp>
      <xdr:nvSpPr>
        <xdr:cNvPr id="22" name="TextBox 27"/>
        <xdr:cNvSpPr txBox="1">
          <a:spLocks noChangeArrowheads="1"/>
        </xdr:cNvSpPr>
      </xdr:nvSpPr>
      <xdr:spPr>
        <a:xfrm>
          <a:off x="533400" y="501015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oneCellAnchor>
  <xdr:oneCellAnchor>
    <xdr:from>
      <xdr:col>4</xdr:col>
      <xdr:colOff>9525</xdr:colOff>
      <xdr:row>34</xdr:row>
      <xdr:rowOff>19050</xdr:rowOff>
    </xdr:from>
    <xdr:ext cx="133350" cy="180975"/>
    <xdr:sp>
      <xdr:nvSpPr>
        <xdr:cNvPr id="23" name="TextBox 28"/>
        <xdr:cNvSpPr txBox="1">
          <a:spLocks noChangeArrowheads="1"/>
        </xdr:cNvSpPr>
      </xdr:nvSpPr>
      <xdr:spPr>
        <a:xfrm>
          <a:off x="581025" y="45148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oneCellAnchor>
  <xdr:oneCellAnchor>
    <xdr:from>
      <xdr:col>4</xdr:col>
      <xdr:colOff>9525</xdr:colOff>
      <xdr:row>31</xdr:row>
      <xdr:rowOff>19050</xdr:rowOff>
    </xdr:from>
    <xdr:ext cx="133350" cy="180975"/>
    <xdr:sp>
      <xdr:nvSpPr>
        <xdr:cNvPr id="24" name="TextBox 29"/>
        <xdr:cNvSpPr txBox="1">
          <a:spLocks noChangeArrowheads="1"/>
        </xdr:cNvSpPr>
      </xdr:nvSpPr>
      <xdr:spPr>
        <a:xfrm>
          <a:off x="581025" y="41719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oneCellAnchor>
  <xdr:oneCellAnchor>
    <xdr:from>
      <xdr:col>4</xdr:col>
      <xdr:colOff>9525</xdr:colOff>
      <xdr:row>28</xdr:row>
      <xdr:rowOff>19050</xdr:rowOff>
    </xdr:from>
    <xdr:ext cx="133350" cy="180975"/>
    <xdr:sp>
      <xdr:nvSpPr>
        <xdr:cNvPr id="25" name="TextBox 30"/>
        <xdr:cNvSpPr txBox="1">
          <a:spLocks noChangeArrowheads="1"/>
        </xdr:cNvSpPr>
      </xdr:nvSpPr>
      <xdr:spPr>
        <a:xfrm>
          <a:off x="581025" y="38290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oneCellAnchor>
  <xdr:oneCellAnchor>
    <xdr:from>
      <xdr:col>4</xdr:col>
      <xdr:colOff>9525</xdr:colOff>
      <xdr:row>24</xdr:row>
      <xdr:rowOff>19050</xdr:rowOff>
    </xdr:from>
    <xdr:ext cx="133350" cy="180975"/>
    <xdr:sp>
      <xdr:nvSpPr>
        <xdr:cNvPr id="26" name="TextBox 31"/>
        <xdr:cNvSpPr txBox="1">
          <a:spLocks noChangeArrowheads="1"/>
        </xdr:cNvSpPr>
      </xdr:nvSpPr>
      <xdr:spPr>
        <a:xfrm>
          <a:off x="581025" y="32766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oneCellAnchor>
  <xdr:oneCellAnchor>
    <xdr:from>
      <xdr:col>4</xdr:col>
      <xdr:colOff>9525</xdr:colOff>
      <xdr:row>21</xdr:row>
      <xdr:rowOff>19050</xdr:rowOff>
    </xdr:from>
    <xdr:ext cx="133350" cy="180975"/>
    <xdr:sp>
      <xdr:nvSpPr>
        <xdr:cNvPr id="27" name="TextBox 32"/>
        <xdr:cNvSpPr txBox="1">
          <a:spLocks noChangeArrowheads="1"/>
        </xdr:cNvSpPr>
      </xdr:nvSpPr>
      <xdr:spPr>
        <a:xfrm>
          <a:off x="581025" y="29432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oneCellAnchor>
  <xdr:oneCellAnchor>
    <xdr:from>
      <xdr:col>4</xdr:col>
      <xdr:colOff>9525</xdr:colOff>
      <xdr:row>18</xdr:row>
      <xdr:rowOff>19050</xdr:rowOff>
    </xdr:from>
    <xdr:ext cx="133350" cy="180975"/>
    <xdr:sp>
      <xdr:nvSpPr>
        <xdr:cNvPr id="28" name="TextBox 33"/>
        <xdr:cNvSpPr txBox="1">
          <a:spLocks noChangeArrowheads="1"/>
        </xdr:cNvSpPr>
      </xdr:nvSpPr>
      <xdr:spPr>
        <a:xfrm>
          <a:off x="581025" y="26003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4</xdr:col>
      <xdr:colOff>9525</xdr:colOff>
      <xdr:row>15</xdr:row>
      <xdr:rowOff>19050</xdr:rowOff>
    </xdr:from>
    <xdr:ext cx="133350" cy="180975"/>
    <xdr:sp>
      <xdr:nvSpPr>
        <xdr:cNvPr id="29" name="TextBox 34"/>
        <xdr:cNvSpPr txBox="1">
          <a:spLocks noChangeArrowheads="1"/>
        </xdr:cNvSpPr>
      </xdr:nvSpPr>
      <xdr:spPr>
        <a:xfrm>
          <a:off x="581025" y="22669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4</xdr:col>
      <xdr:colOff>9525</xdr:colOff>
      <xdr:row>8</xdr:row>
      <xdr:rowOff>19050</xdr:rowOff>
    </xdr:from>
    <xdr:ext cx="133350" cy="180975"/>
    <xdr:sp>
      <xdr:nvSpPr>
        <xdr:cNvPr id="30" name="TextBox 35"/>
        <xdr:cNvSpPr txBox="1">
          <a:spLocks noChangeArrowheads="1"/>
        </xdr:cNvSpPr>
      </xdr:nvSpPr>
      <xdr:spPr>
        <a:xfrm>
          <a:off x="581025" y="11620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4</xdr:col>
      <xdr:colOff>9525</xdr:colOff>
      <xdr:row>6</xdr:row>
      <xdr:rowOff>19050</xdr:rowOff>
    </xdr:from>
    <xdr:ext cx="133350" cy="180975"/>
    <xdr:sp>
      <xdr:nvSpPr>
        <xdr:cNvPr id="31" name="TextBox 36"/>
        <xdr:cNvSpPr txBox="1">
          <a:spLocks noChangeArrowheads="1"/>
        </xdr:cNvSpPr>
      </xdr:nvSpPr>
      <xdr:spPr>
        <a:xfrm>
          <a:off x="581025" y="9048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61</xdr:col>
      <xdr:colOff>19050</xdr:colOff>
      <xdr:row>5</xdr:row>
      <xdr:rowOff>171450</xdr:rowOff>
    </xdr:from>
    <xdr:ext cx="1114425" cy="295275"/>
    <xdr:sp textlink="ToolInfo">
      <xdr:nvSpPr>
        <xdr:cNvPr id="32" name="TextBox 37"/>
        <xdr:cNvSpPr txBox="1">
          <a:spLocks noChangeArrowheads="1"/>
        </xdr:cNvSpPr>
      </xdr:nvSpPr>
      <xdr:spPr>
        <a:xfrm>
          <a:off x="5572125" y="876300"/>
          <a:ext cx="1114425" cy="295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fld id="{afec0244-2f64-4c5f-b4d1-a49d97327fce}" type="TxLink">
            <a:rPr lang="en-US" cap="none" sz="700" b="0" i="0" u="none" baseline="0">
              <a:latin typeface="Arial"/>
              <a:ea typeface="Arial"/>
              <a:cs typeface="Arial"/>
            </a:rPr>
            <a:t>Neuanlage eines Mandats V.3.9 (19.08.2009)</a:t>
          </a:fld>
        </a:p>
      </xdr:txBody>
    </xdr:sp>
    <xdr:clientData fPrintsWithSheet="0"/>
  </xdr:oneCellAnchor>
  <xdr:oneCellAnchor>
    <xdr:from>
      <xdr:col>2</xdr:col>
      <xdr:colOff>76200</xdr:colOff>
      <xdr:row>61</xdr:row>
      <xdr:rowOff>180975</xdr:rowOff>
    </xdr:from>
    <xdr:ext cx="200025" cy="3152775"/>
    <xdr:grpSp>
      <xdr:nvGrpSpPr>
        <xdr:cNvPr id="33" name="Group 43"/>
        <xdr:cNvGrpSpPr>
          <a:grpSpLocks/>
        </xdr:cNvGrpSpPr>
      </xdr:nvGrpSpPr>
      <xdr:grpSpPr>
        <a:xfrm>
          <a:off x="304800" y="8001000"/>
          <a:ext cx="200025" cy="3152775"/>
          <a:chOff x="17" y="772"/>
          <a:chExt cx="23" cy="330"/>
        </a:xfrm>
        <a:solidFill>
          <a:srgbClr val="FFFFFF"/>
        </a:solidFill>
      </xdr:grpSpPr>
      <xdr:sp>
        <xdr:nvSpPr>
          <xdr:cNvPr id="34" name="Text 51"/>
          <xdr:cNvSpPr txBox="1">
            <a:spLocks noChangeArrowheads="1"/>
          </xdr:cNvSpPr>
        </xdr:nvSpPr>
        <xdr:spPr>
          <a:xfrm>
            <a:off x="17" y="772"/>
            <a:ext cx="14" cy="311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b" vert="vert270"/>
          <a:p>
            <a:pPr algn="ctr">
              <a:defRPr/>
            </a:pPr>
            <a:r>
              <a:rPr lang="en-US" cap="none" sz="500" b="0" i="0" u="none" baseline="0">
                <a:latin typeface="Arial"/>
                <a:ea typeface="Arial"/>
                <a:cs typeface="Arial"/>
              </a:rPr>
              <a:t>Dieses Formular ist mit einem Programm der DATEV eG erstellt. Das Programm erzeugt</a:t>
            </a:r>
          </a:p>
        </xdr:txBody>
      </xdr:sp>
      <xdr:pic>
        <xdr:nvPicPr>
          <xdr:cNvPr id="35" name="Bild 5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" y="1085"/>
            <a:ext cx="17" cy="17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36" name="Text 53"/>
          <xdr:cNvSpPr txBox="1">
            <a:spLocks noChangeArrowheads="1"/>
          </xdr:cNvSpPr>
        </xdr:nvSpPr>
        <xdr:spPr>
          <a:xfrm>
            <a:off x="27" y="804"/>
            <a:ext cx="13" cy="279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b" vert="vert270"/>
          <a:p>
            <a:pPr algn="ctr">
              <a:defRPr/>
            </a:pPr>
            <a:r>
              <a:rPr lang="en-US" cap="none" sz="500" b="0" i="0" u="none" baseline="0">
                <a:latin typeface="Arial"/>
                <a:ea typeface="Arial"/>
                <a:cs typeface="Arial"/>
              </a:rPr>
              <a:t>bei bestimmungsgemäßer Anwendung den Wortlaut des amtlichen Vordrucks.</a:t>
            </a:r>
          </a:p>
        </xdr:txBody>
      </xdr: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9525</xdr:colOff>
      <xdr:row>28</xdr:row>
      <xdr:rowOff>9525</xdr:rowOff>
    </xdr:from>
    <xdr:ext cx="1781175" cy="180975"/>
    <xdr:sp>
      <xdr:nvSpPr>
        <xdr:cNvPr id="1" name="TextBox 1"/>
        <xdr:cNvSpPr txBox="1">
          <a:spLocks noChangeArrowheads="1"/>
        </xdr:cNvSpPr>
      </xdr:nvSpPr>
      <xdr:spPr>
        <a:xfrm>
          <a:off x="733425" y="3762375"/>
          <a:ext cx="1781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Alle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Steuererstattungen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sollen an</a:t>
          </a:r>
        </a:p>
      </xdr:txBody>
    </xdr:sp>
    <xdr:clientData/>
  </xdr:oneCellAnchor>
  <xdr:oneCellAnchor>
    <xdr:from>
      <xdr:col>4</xdr:col>
      <xdr:colOff>9525</xdr:colOff>
      <xdr:row>69</xdr:row>
      <xdr:rowOff>0</xdr:rowOff>
    </xdr:from>
    <xdr:ext cx="1057275" cy="180975"/>
    <xdr:sp>
      <xdr:nvSpPr>
        <xdr:cNvPr id="2" name="TextBox 2"/>
        <xdr:cNvSpPr txBox="1">
          <a:spLocks noChangeArrowheads="1"/>
        </xdr:cNvSpPr>
      </xdr:nvSpPr>
      <xdr:spPr>
        <a:xfrm>
          <a:off x="552450" y="8705850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Identifikationsnummer</a:t>
          </a:r>
        </a:p>
      </xdr:txBody>
    </xdr:sp>
    <xdr:clientData/>
  </xdr:oneCellAnchor>
  <xdr:oneCellAnchor>
    <xdr:from>
      <xdr:col>2</xdr:col>
      <xdr:colOff>114300</xdr:colOff>
      <xdr:row>86</xdr:row>
      <xdr:rowOff>9525</xdr:rowOff>
    </xdr:from>
    <xdr:ext cx="190500" cy="180975"/>
    <xdr:sp>
      <xdr:nvSpPr>
        <xdr:cNvPr id="3" name="TextBox 3"/>
        <xdr:cNvSpPr txBox="1">
          <a:spLocks noChangeArrowheads="1"/>
        </xdr:cNvSpPr>
      </xdr:nvSpPr>
      <xdr:spPr>
        <a:xfrm>
          <a:off x="323850" y="1089660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57</a:t>
          </a:r>
        </a:p>
      </xdr:txBody>
    </xdr:sp>
    <xdr:clientData/>
  </xdr:oneCellAnchor>
  <xdr:oneCellAnchor>
    <xdr:from>
      <xdr:col>2</xdr:col>
      <xdr:colOff>104775</xdr:colOff>
      <xdr:row>84</xdr:row>
      <xdr:rowOff>9525</xdr:rowOff>
    </xdr:from>
    <xdr:ext cx="190500" cy="180975"/>
    <xdr:sp>
      <xdr:nvSpPr>
        <xdr:cNvPr id="4" name="TextBox 4"/>
        <xdr:cNvSpPr txBox="1">
          <a:spLocks noChangeArrowheads="1"/>
        </xdr:cNvSpPr>
      </xdr:nvSpPr>
      <xdr:spPr>
        <a:xfrm>
          <a:off x="314325" y="1062990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56</a:t>
          </a:r>
        </a:p>
      </xdr:txBody>
    </xdr:sp>
    <xdr:clientData/>
  </xdr:oneCellAnchor>
  <xdr:oneCellAnchor>
    <xdr:from>
      <xdr:col>2</xdr:col>
      <xdr:colOff>114300</xdr:colOff>
      <xdr:row>81</xdr:row>
      <xdr:rowOff>9525</xdr:rowOff>
    </xdr:from>
    <xdr:ext cx="190500" cy="180975"/>
    <xdr:sp>
      <xdr:nvSpPr>
        <xdr:cNvPr id="5" name="TextBox 5"/>
        <xdr:cNvSpPr txBox="1">
          <a:spLocks noChangeArrowheads="1"/>
        </xdr:cNvSpPr>
      </xdr:nvSpPr>
      <xdr:spPr>
        <a:xfrm>
          <a:off x="323850" y="103155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55</a:t>
          </a:r>
        </a:p>
      </xdr:txBody>
    </xdr:sp>
    <xdr:clientData/>
  </xdr:oneCellAnchor>
  <xdr:oneCellAnchor>
    <xdr:from>
      <xdr:col>2</xdr:col>
      <xdr:colOff>114300</xdr:colOff>
      <xdr:row>78</xdr:row>
      <xdr:rowOff>9525</xdr:rowOff>
    </xdr:from>
    <xdr:ext cx="190500" cy="180975"/>
    <xdr:sp>
      <xdr:nvSpPr>
        <xdr:cNvPr id="6" name="TextBox 6"/>
        <xdr:cNvSpPr txBox="1">
          <a:spLocks noChangeArrowheads="1"/>
        </xdr:cNvSpPr>
      </xdr:nvSpPr>
      <xdr:spPr>
        <a:xfrm>
          <a:off x="323850" y="98583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54</a:t>
          </a:r>
        </a:p>
      </xdr:txBody>
    </xdr:sp>
    <xdr:clientData/>
  </xdr:oneCellAnchor>
  <xdr:oneCellAnchor>
    <xdr:from>
      <xdr:col>2</xdr:col>
      <xdr:colOff>114300</xdr:colOff>
      <xdr:row>76</xdr:row>
      <xdr:rowOff>9525</xdr:rowOff>
    </xdr:from>
    <xdr:ext cx="190500" cy="180975"/>
    <xdr:sp>
      <xdr:nvSpPr>
        <xdr:cNvPr id="7" name="TextBox 7"/>
        <xdr:cNvSpPr txBox="1">
          <a:spLocks noChangeArrowheads="1"/>
        </xdr:cNvSpPr>
      </xdr:nvSpPr>
      <xdr:spPr>
        <a:xfrm>
          <a:off x="323850" y="95916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53</a:t>
          </a:r>
        </a:p>
      </xdr:txBody>
    </xdr:sp>
    <xdr:clientData/>
  </xdr:oneCellAnchor>
  <xdr:oneCellAnchor>
    <xdr:from>
      <xdr:col>2</xdr:col>
      <xdr:colOff>114300</xdr:colOff>
      <xdr:row>74</xdr:row>
      <xdr:rowOff>9525</xdr:rowOff>
    </xdr:from>
    <xdr:ext cx="190500" cy="180975"/>
    <xdr:sp>
      <xdr:nvSpPr>
        <xdr:cNvPr id="8" name="TextBox 8"/>
        <xdr:cNvSpPr txBox="1">
          <a:spLocks noChangeArrowheads="1"/>
        </xdr:cNvSpPr>
      </xdr:nvSpPr>
      <xdr:spPr>
        <a:xfrm>
          <a:off x="323850" y="93249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52</a:t>
          </a:r>
        </a:p>
      </xdr:txBody>
    </xdr:sp>
    <xdr:clientData/>
  </xdr:oneCellAnchor>
  <xdr:oneCellAnchor>
    <xdr:from>
      <xdr:col>2</xdr:col>
      <xdr:colOff>114300</xdr:colOff>
      <xdr:row>70</xdr:row>
      <xdr:rowOff>9525</xdr:rowOff>
    </xdr:from>
    <xdr:ext cx="190500" cy="180975"/>
    <xdr:sp>
      <xdr:nvSpPr>
        <xdr:cNvPr id="9" name="TextBox 9"/>
        <xdr:cNvSpPr txBox="1">
          <a:spLocks noChangeArrowheads="1"/>
        </xdr:cNvSpPr>
      </xdr:nvSpPr>
      <xdr:spPr>
        <a:xfrm>
          <a:off x="323850" y="880110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51</a:t>
          </a:r>
        </a:p>
      </xdr:txBody>
    </xdr:sp>
    <xdr:clientData/>
  </xdr:oneCellAnchor>
  <xdr:oneCellAnchor>
    <xdr:from>
      <xdr:col>2</xdr:col>
      <xdr:colOff>114300</xdr:colOff>
      <xdr:row>66</xdr:row>
      <xdr:rowOff>9525</xdr:rowOff>
    </xdr:from>
    <xdr:ext cx="190500" cy="180975"/>
    <xdr:sp>
      <xdr:nvSpPr>
        <xdr:cNvPr id="10" name="TextBox 10"/>
        <xdr:cNvSpPr txBox="1">
          <a:spLocks noChangeArrowheads="1"/>
        </xdr:cNvSpPr>
      </xdr:nvSpPr>
      <xdr:spPr>
        <a:xfrm>
          <a:off x="323850" y="842010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50</a:t>
          </a:r>
        </a:p>
      </xdr:txBody>
    </xdr:sp>
    <xdr:clientData/>
  </xdr:oneCellAnchor>
  <xdr:oneCellAnchor>
    <xdr:from>
      <xdr:col>2</xdr:col>
      <xdr:colOff>114300</xdr:colOff>
      <xdr:row>63</xdr:row>
      <xdr:rowOff>9525</xdr:rowOff>
    </xdr:from>
    <xdr:ext cx="190500" cy="180975"/>
    <xdr:sp>
      <xdr:nvSpPr>
        <xdr:cNvPr id="11" name="TextBox 11"/>
        <xdr:cNvSpPr txBox="1">
          <a:spLocks noChangeArrowheads="1"/>
        </xdr:cNvSpPr>
      </xdr:nvSpPr>
      <xdr:spPr>
        <a:xfrm>
          <a:off x="323850" y="809625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49</a:t>
          </a:r>
        </a:p>
      </xdr:txBody>
    </xdr:sp>
    <xdr:clientData/>
  </xdr:oneCellAnchor>
  <xdr:oneCellAnchor>
    <xdr:from>
      <xdr:col>2</xdr:col>
      <xdr:colOff>114300</xdr:colOff>
      <xdr:row>59</xdr:row>
      <xdr:rowOff>9525</xdr:rowOff>
    </xdr:from>
    <xdr:ext cx="190500" cy="180975"/>
    <xdr:sp>
      <xdr:nvSpPr>
        <xdr:cNvPr id="12" name="TextBox 12"/>
        <xdr:cNvSpPr txBox="1">
          <a:spLocks noChangeArrowheads="1"/>
        </xdr:cNvSpPr>
      </xdr:nvSpPr>
      <xdr:spPr>
        <a:xfrm>
          <a:off x="323850" y="77247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48</a:t>
          </a:r>
        </a:p>
      </xdr:txBody>
    </xdr:sp>
    <xdr:clientData/>
  </xdr:oneCellAnchor>
  <xdr:oneCellAnchor>
    <xdr:from>
      <xdr:col>2</xdr:col>
      <xdr:colOff>114300</xdr:colOff>
      <xdr:row>56</xdr:row>
      <xdr:rowOff>9525</xdr:rowOff>
    </xdr:from>
    <xdr:ext cx="190500" cy="180975"/>
    <xdr:sp>
      <xdr:nvSpPr>
        <xdr:cNvPr id="13" name="TextBox 13"/>
        <xdr:cNvSpPr txBox="1">
          <a:spLocks noChangeArrowheads="1"/>
        </xdr:cNvSpPr>
      </xdr:nvSpPr>
      <xdr:spPr>
        <a:xfrm>
          <a:off x="323850" y="74009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47</a:t>
          </a:r>
        </a:p>
      </xdr:txBody>
    </xdr:sp>
    <xdr:clientData/>
  </xdr:oneCellAnchor>
  <xdr:oneCellAnchor>
    <xdr:from>
      <xdr:col>2</xdr:col>
      <xdr:colOff>114300</xdr:colOff>
      <xdr:row>53</xdr:row>
      <xdr:rowOff>9525</xdr:rowOff>
    </xdr:from>
    <xdr:ext cx="190500" cy="180975"/>
    <xdr:sp>
      <xdr:nvSpPr>
        <xdr:cNvPr id="14" name="TextBox 14"/>
        <xdr:cNvSpPr txBox="1">
          <a:spLocks noChangeArrowheads="1"/>
        </xdr:cNvSpPr>
      </xdr:nvSpPr>
      <xdr:spPr>
        <a:xfrm>
          <a:off x="323850" y="70770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46</a:t>
          </a:r>
        </a:p>
      </xdr:txBody>
    </xdr:sp>
    <xdr:clientData/>
  </xdr:oneCellAnchor>
  <xdr:oneCellAnchor>
    <xdr:from>
      <xdr:col>2</xdr:col>
      <xdr:colOff>114300</xdr:colOff>
      <xdr:row>50</xdr:row>
      <xdr:rowOff>9525</xdr:rowOff>
    </xdr:from>
    <xdr:ext cx="190500" cy="180975"/>
    <xdr:sp>
      <xdr:nvSpPr>
        <xdr:cNvPr id="15" name="TextBox 15"/>
        <xdr:cNvSpPr txBox="1">
          <a:spLocks noChangeArrowheads="1"/>
        </xdr:cNvSpPr>
      </xdr:nvSpPr>
      <xdr:spPr>
        <a:xfrm>
          <a:off x="323850" y="661035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45</a:t>
          </a:r>
        </a:p>
      </xdr:txBody>
    </xdr:sp>
    <xdr:clientData/>
  </xdr:oneCellAnchor>
  <xdr:oneCellAnchor>
    <xdr:from>
      <xdr:col>2</xdr:col>
      <xdr:colOff>114300</xdr:colOff>
      <xdr:row>48</xdr:row>
      <xdr:rowOff>9525</xdr:rowOff>
    </xdr:from>
    <xdr:ext cx="190500" cy="180975"/>
    <xdr:sp>
      <xdr:nvSpPr>
        <xdr:cNvPr id="16" name="TextBox 16"/>
        <xdr:cNvSpPr txBox="1">
          <a:spLocks noChangeArrowheads="1"/>
        </xdr:cNvSpPr>
      </xdr:nvSpPr>
      <xdr:spPr>
        <a:xfrm>
          <a:off x="323850" y="634365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44</a:t>
          </a:r>
        </a:p>
      </xdr:txBody>
    </xdr:sp>
    <xdr:clientData/>
  </xdr:oneCellAnchor>
  <xdr:oneCellAnchor>
    <xdr:from>
      <xdr:col>2</xdr:col>
      <xdr:colOff>114300</xdr:colOff>
      <xdr:row>46</xdr:row>
      <xdr:rowOff>9525</xdr:rowOff>
    </xdr:from>
    <xdr:ext cx="190500" cy="180975"/>
    <xdr:sp>
      <xdr:nvSpPr>
        <xdr:cNvPr id="17" name="TextBox 17"/>
        <xdr:cNvSpPr txBox="1">
          <a:spLocks noChangeArrowheads="1"/>
        </xdr:cNvSpPr>
      </xdr:nvSpPr>
      <xdr:spPr>
        <a:xfrm>
          <a:off x="323850" y="607695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43</a:t>
          </a:r>
        </a:p>
      </xdr:txBody>
    </xdr:sp>
    <xdr:clientData/>
  </xdr:oneCellAnchor>
  <xdr:oneCellAnchor>
    <xdr:from>
      <xdr:col>2</xdr:col>
      <xdr:colOff>114300</xdr:colOff>
      <xdr:row>43</xdr:row>
      <xdr:rowOff>9525</xdr:rowOff>
    </xdr:from>
    <xdr:ext cx="190500" cy="180975"/>
    <xdr:sp>
      <xdr:nvSpPr>
        <xdr:cNvPr id="18" name="TextBox 18"/>
        <xdr:cNvSpPr txBox="1">
          <a:spLocks noChangeArrowheads="1"/>
        </xdr:cNvSpPr>
      </xdr:nvSpPr>
      <xdr:spPr>
        <a:xfrm>
          <a:off x="323850" y="57245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42</a:t>
          </a:r>
        </a:p>
      </xdr:txBody>
    </xdr:sp>
    <xdr:clientData/>
  </xdr:oneCellAnchor>
  <xdr:oneCellAnchor>
    <xdr:from>
      <xdr:col>2</xdr:col>
      <xdr:colOff>114300</xdr:colOff>
      <xdr:row>40</xdr:row>
      <xdr:rowOff>9525</xdr:rowOff>
    </xdr:from>
    <xdr:ext cx="190500" cy="180975"/>
    <xdr:sp>
      <xdr:nvSpPr>
        <xdr:cNvPr id="19" name="TextBox 19"/>
        <xdr:cNvSpPr txBox="1">
          <a:spLocks noChangeArrowheads="1"/>
        </xdr:cNvSpPr>
      </xdr:nvSpPr>
      <xdr:spPr>
        <a:xfrm>
          <a:off x="323850" y="52673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41</a:t>
          </a:r>
        </a:p>
      </xdr:txBody>
    </xdr:sp>
    <xdr:clientData/>
  </xdr:oneCellAnchor>
  <xdr:oneCellAnchor>
    <xdr:from>
      <xdr:col>2</xdr:col>
      <xdr:colOff>114300</xdr:colOff>
      <xdr:row>38</xdr:row>
      <xdr:rowOff>9525</xdr:rowOff>
    </xdr:from>
    <xdr:ext cx="190500" cy="180975"/>
    <xdr:sp>
      <xdr:nvSpPr>
        <xdr:cNvPr id="20" name="TextBox 20"/>
        <xdr:cNvSpPr txBox="1">
          <a:spLocks noChangeArrowheads="1"/>
        </xdr:cNvSpPr>
      </xdr:nvSpPr>
      <xdr:spPr>
        <a:xfrm>
          <a:off x="323850" y="48482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40</a:t>
          </a:r>
        </a:p>
      </xdr:txBody>
    </xdr:sp>
    <xdr:clientData/>
  </xdr:oneCellAnchor>
  <xdr:oneCellAnchor>
    <xdr:from>
      <xdr:col>2</xdr:col>
      <xdr:colOff>114300</xdr:colOff>
      <xdr:row>35</xdr:row>
      <xdr:rowOff>9525</xdr:rowOff>
    </xdr:from>
    <xdr:ext cx="190500" cy="180975"/>
    <xdr:sp>
      <xdr:nvSpPr>
        <xdr:cNvPr id="21" name="TextBox 21"/>
        <xdr:cNvSpPr txBox="1">
          <a:spLocks noChangeArrowheads="1"/>
        </xdr:cNvSpPr>
      </xdr:nvSpPr>
      <xdr:spPr>
        <a:xfrm>
          <a:off x="323850" y="45243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39</a:t>
          </a:r>
        </a:p>
      </xdr:txBody>
    </xdr:sp>
    <xdr:clientData/>
  </xdr:oneCellAnchor>
  <xdr:oneCellAnchor>
    <xdr:from>
      <xdr:col>2</xdr:col>
      <xdr:colOff>114300</xdr:colOff>
      <xdr:row>32</xdr:row>
      <xdr:rowOff>9525</xdr:rowOff>
    </xdr:from>
    <xdr:ext cx="190500" cy="180975"/>
    <xdr:sp>
      <xdr:nvSpPr>
        <xdr:cNvPr id="22" name="TextBox 22"/>
        <xdr:cNvSpPr txBox="1">
          <a:spLocks noChangeArrowheads="1"/>
        </xdr:cNvSpPr>
      </xdr:nvSpPr>
      <xdr:spPr>
        <a:xfrm>
          <a:off x="323850" y="42005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38</a:t>
          </a:r>
        </a:p>
      </xdr:txBody>
    </xdr:sp>
    <xdr:clientData/>
  </xdr:oneCellAnchor>
  <xdr:oneCellAnchor>
    <xdr:from>
      <xdr:col>2</xdr:col>
      <xdr:colOff>114300</xdr:colOff>
      <xdr:row>29</xdr:row>
      <xdr:rowOff>9525</xdr:rowOff>
    </xdr:from>
    <xdr:ext cx="190500" cy="180975"/>
    <xdr:sp>
      <xdr:nvSpPr>
        <xdr:cNvPr id="23" name="TextBox 23"/>
        <xdr:cNvSpPr txBox="1">
          <a:spLocks noChangeArrowheads="1"/>
        </xdr:cNvSpPr>
      </xdr:nvSpPr>
      <xdr:spPr>
        <a:xfrm>
          <a:off x="323850" y="384810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37</a:t>
          </a:r>
        </a:p>
      </xdr:txBody>
    </xdr:sp>
    <xdr:clientData/>
  </xdr:oneCellAnchor>
  <xdr:oneCellAnchor>
    <xdr:from>
      <xdr:col>2</xdr:col>
      <xdr:colOff>114300</xdr:colOff>
      <xdr:row>21</xdr:row>
      <xdr:rowOff>9525</xdr:rowOff>
    </xdr:from>
    <xdr:ext cx="190500" cy="180975"/>
    <xdr:sp>
      <xdr:nvSpPr>
        <xdr:cNvPr id="24" name="TextBox 26"/>
        <xdr:cNvSpPr txBox="1">
          <a:spLocks noChangeArrowheads="1"/>
        </xdr:cNvSpPr>
      </xdr:nvSpPr>
      <xdr:spPr>
        <a:xfrm>
          <a:off x="323850" y="281940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36</a:t>
          </a:r>
        </a:p>
      </xdr:txBody>
    </xdr:sp>
    <xdr:clientData/>
  </xdr:oneCellAnchor>
  <xdr:oneCellAnchor>
    <xdr:from>
      <xdr:col>2</xdr:col>
      <xdr:colOff>114300</xdr:colOff>
      <xdr:row>15</xdr:row>
      <xdr:rowOff>9525</xdr:rowOff>
    </xdr:from>
    <xdr:ext cx="190500" cy="180975"/>
    <xdr:sp>
      <xdr:nvSpPr>
        <xdr:cNvPr id="25" name="TextBox 27"/>
        <xdr:cNvSpPr txBox="1">
          <a:spLocks noChangeArrowheads="1"/>
        </xdr:cNvSpPr>
      </xdr:nvSpPr>
      <xdr:spPr>
        <a:xfrm>
          <a:off x="323850" y="20478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34</a:t>
          </a:r>
        </a:p>
      </xdr:txBody>
    </xdr:sp>
    <xdr:clientData/>
  </xdr:oneCellAnchor>
  <xdr:oneCellAnchor>
    <xdr:from>
      <xdr:col>2</xdr:col>
      <xdr:colOff>114300</xdr:colOff>
      <xdr:row>13</xdr:row>
      <xdr:rowOff>9525</xdr:rowOff>
    </xdr:from>
    <xdr:ext cx="190500" cy="180975"/>
    <xdr:sp>
      <xdr:nvSpPr>
        <xdr:cNvPr id="26" name="TextBox 28"/>
        <xdr:cNvSpPr txBox="1">
          <a:spLocks noChangeArrowheads="1"/>
        </xdr:cNvSpPr>
      </xdr:nvSpPr>
      <xdr:spPr>
        <a:xfrm>
          <a:off x="323850" y="17811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33</a:t>
          </a:r>
        </a:p>
      </xdr:txBody>
    </xdr:sp>
    <xdr:clientData/>
  </xdr:oneCellAnchor>
  <xdr:oneCellAnchor>
    <xdr:from>
      <xdr:col>2</xdr:col>
      <xdr:colOff>114300</xdr:colOff>
      <xdr:row>11</xdr:row>
      <xdr:rowOff>9525</xdr:rowOff>
    </xdr:from>
    <xdr:ext cx="190500" cy="180975"/>
    <xdr:sp>
      <xdr:nvSpPr>
        <xdr:cNvPr id="27" name="TextBox 29"/>
        <xdr:cNvSpPr txBox="1">
          <a:spLocks noChangeArrowheads="1"/>
        </xdr:cNvSpPr>
      </xdr:nvSpPr>
      <xdr:spPr>
        <a:xfrm>
          <a:off x="323850" y="15144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32</a:t>
          </a:r>
        </a:p>
      </xdr:txBody>
    </xdr:sp>
    <xdr:clientData/>
  </xdr:oneCellAnchor>
  <xdr:oneCellAnchor>
    <xdr:from>
      <xdr:col>2</xdr:col>
      <xdr:colOff>114300</xdr:colOff>
      <xdr:row>9</xdr:row>
      <xdr:rowOff>9525</xdr:rowOff>
    </xdr:from>
    <xdr:ext cx="190500" cy="180975"/>
    <xdr:sp>
      <xdr:nvSpPr>
        <xdr:cNvPr id="28" name="TextBox 30"/>
        <xdr:cNvSpPr txBox="1">
          <a:spLocks noChangeArrowheads="1"/>
        </xdr:cNvSpPr>
      </xdr:nvSpPr>
      <xdr:spPr>
        <a:xfrm>
          <a:off x="323850" y="12477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31</a:t>
          </a:r>
        </a:p>
      </xdr:txBody>
    </xdr:sp>
    <xdr:clientData/>
  </xdr:oneCellAnchor>
  <xdr:oneCellAnchor>
    <xdr:from>
      <xdr:col>2</xdr:col>
      <xdr:colOff>114300</xdr:colOff>
      <xdr:row>18</xdr:row>
      <xdr:rowOff>9525</xdr:rowOff>
    </xdr:from>
    <xdr:ext cx="190500" cy="180975"/>
    <xdr:sp>
      <xdr:nvSpPr>
        <xdr:cNvPr id="29" name="TextBox 31"/>
        <xdr:cNvSpPr txBox="1">
          <a:spLocks noChangeArrowheads="1"/>
        </xdr:cNvSpPr>
      </xdr:nvSpPr>
      <xdr:spPr>
        <a:xfrm>
          <a:off x="323850" y="236220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35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123825</xdr:colOff>
      <xdr:row>12</xdr:row>
      <xdr:rowOff>9525</xdr:rowOff>
    </xdr:from>
    <xdr:ext cx="190500" cy="180975"/>
    <xdr:sp>
      <xdr:nvSpPr>
        <xdr:cNvPr id="1" name="TextBox 3"/>
        <xdr:cNvSpPr txBox="1">
          <a:spLocks noChangeArrowheads="1"/>
        </xdr:cNvSpPr>
      </xdr:nvSpPr>
      <xdr:spPr>
        <a:xfrm>
          <a:off x="523875" y="16097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61</a:t>
          </a:r>
        </a:p>
      </xdr:txBody>
    </xdr:sp>
    <xdr:clientData/>
  </xdr:oneCellAnchor>
  <xdr:oneCellAnchor>
    <xdr:from>
      <xdr:col>3</xdr:col>
      <xdr:colOff>123825</xdr:colOff>
      <xdr:row>14</xdr:row>
      <xdr:rowOff>9525</xdr:rowOff>
    </xdr:from>
    <xdr:ext cx="190500" cy="180975"/>
    <xdr:sp>
      <xdr:nvSpPr>
        <xdr:cNvPr id="2" name="TextBox 4"/>
        <xdr:cNvSpPr txBox="1">
          <a:spLocks noChangeArrowheads="1"/>
        </xdr:cNvSpPr>
      </xdr:nvSpPr>
      <xdr:spPr>
        <a:xfrm>
          <a:off x="523875" y="18764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62</a:t>
          </a:r>
        </a:p>
      </xdr:txBody>
    </xdr:sp>
    <xdr:clientData/>
  </xdr:oneCellAnchor>
  <xdr:oneCellAnchor>
    <xdr:from>
      <xdr:col>3</xdr:col>
      <xdr:colOff>123825</xdr:colOff>
      <xdr:row>16</xdr:row>
      <xdr:rowOff>9525</xdr:rowOff>
    </xdr:from>
    <xdr:ext cx="190500" cy="180975"/>
    <xdr:sp>
      <xdr:nvSpPr>
        <xdr:cNvPr id="3" name="TextBox 5"/>
        <xdr:cNvSpPr txBox="1">
          <a:spLocks noChangeArrowheads="1"/>
        </xdr:cNvSpPr>
      </xdr:nvSpPr>
      <xdr:spPr>
        <a:xfrm>
          <a:off x="523875" y="21431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63</a:t>
          </a:r>
        </a:p>
      </xdr:txBody>
    </xdr:sp>
    <xdr:clientData/>
  </xdr:oneCellAnchor>
  <xdr:oneCellAnchor>
    <xdr:from>
      <xdr:col>3</xdr:col>
      <xdr:colOff>123825</xdr:colOff>
      <xdr:row>19</xdr:row>
      <xdr:rowOff>9525</xdr:rowOff>
    </xdr:from>
    <xdr:ext cx="190500" cy="180975"/>
    <xdr:sp>
      <xdr:nvSpPr>
        <xdr:cNvPr id="4" name="TextBox 6"/>
        <xdr:cNvSpPr txBox="1">
          <a:spLocks noChangeArrowheads="1"/>
        </xdr:cNvSpPr>
      </xdr:nvSpPr>
      <xdr:spPr>
        <a:xfrm>
          <a:off x="523875" y="26003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64</a:t>
          </a:r>
        </a:p>
      </xdr:txBody>
    </xdr:sp>
    <xdr:clientData/>
  </xdr:oneCellAnchor>
  <xdr:oneCellAnchor>
    <xdr:from>
      <xdr:col>3</xdr:col>
      <xdr:colOff>123825</xdr:colOff>
      <xdr:row>22</xdr:row>
      <xdr:rowOff>9525</xdr:rowOff>
    </xdr:from>
    <xdr:ext cx="190500" cy="180975"/>
    <xdr:sp>
      <xdr:nvSpPr>
        <xdr:cNvPr id="5" name="TextBox 7"/>
        <xdr:cNvSpPr txBox="1">
          <a:spLocks noChangeArrowheads="1"/>
        </xdr:cNvSpPr>
      </xdr:nvSpPr>
      <xdr:spPr>
        <a:xfrm>
          <a:off x="523875" y="29241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65</a:t>
          </a:r>
        </a:p>
      </xdr:txBody>
    </xdr:sp>
    <xdr:clientData/>
  </xdr:oneCellAnchor>
  <xdr:oneCellAnchor>
    <xdr:from>
      <xdr:col>3</xdr:col>
      <xdr:colOff>123825</xdr:colOff>
      <xdr:row>29</xdr:row>
      <xdr:rowOff>9525</xdr:rowOff>
    </xdr:from>
    <xdr:ext cx="190500" cy="180975"/>
    <xdr:sp>
      <xdr:nvSpPr>
        <xdr:cNvPr id="6" name="TextBox 8"/>
        <xdr:cNvSpPr txBox="1">
          <a:spLocks noChangeArrowheads="1"/>
        </xdr:cNvSpPr>
      </xdr:nvSpPr>
      <xdr:spPr>
        <a:xfrm>
          <a:off x="523875" y="37242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66</a:t>
          </a:r>
        </a:p>
      </xdr:txBody>
    </xdr:sp>
    <xdr:clientData/>
  </xdr:oneCellAnchor>
  <xdr:oneCellAnchor>
    <xdr:from>
      <xdr:col>3</xdr:col>
      <xdr:colOff>123825</xdr:colOff>
      <xdr:row>32</xdr:row>
      <xdr:rowOff>9525</xdr:rowOff>
    </xdr:from>
    <xdr:ext cx="190500" cy="180975"/>
    <xdr:sp>
      <xdr:nvSpPr>
        <xdr:cNvPr id="7" name="TextBox 9"/>
        <xdr:cNvSpPr txBox="1">
          <a:spLocks noChangeArrowheads="1"/>
        </xdr:cNvSpPr>
      </xdr:nvSpPr>
      <xdr:spPr>
        <a:xfrm>
          <a:off x="523875" y="40481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67</a:t>
          </a:r>
        </a:p>
      </xdr:txBody>
    </xdr:sp>
    <xdr:clientData/>
  </xdr:oneCellAnchor>
  <xdr:oneCellAnchor>
    <xdr:from>
      <xdr:col>3</xdr:col>
      <xdr:colOff>123825</xdr:colOff>
      <xdr:row>35</xdr:row>
      <xdr:rowOff>9525</xdr:rowOff>
    </xdr:from>
    <xdr:ext cx="190500" cy="180975"/>
    <xdr:sp>
      <xdr:nvSpPr>
        <xdr:cNvPr id="8" name="TextBox 10"/>
        <xdr:cNvSpPr txBox="1">
          <a:spLocks noChangeArrowheads="1"/>
        </xdr:cNvSpPr>
      </xdr:nvSpPr>
      <xdr:spPr>
        <a:xfrm>
          <a:off x="523875" y="43719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68</a:t>
          </a:r>
        </a:p>
      </xdr:txBody>
    </xdr:sp>
    <xdr:clientData/>
  </xdr:oneCellAnchor>
  <xdr:oneCellAnchor>
    <xdr:from>
      <xdr:col>3</xdr:col>
      <xdr:colOff>123825</xdr:colOff>
      <xdr:row>38</xdr:row>
      <xdr:rowOff>9525</xdr:rowOff>
    </xdr:from>
    <xdr:ext cx="190500" cy="180975"/>
    <xdr:sp>
      <xdr:nvSpPr>
        <xdr:cNvPr id="9" name="TextBox 11"/>
        <xdr:cNvSpPr txBox="1">
          <a:spLocks noChangeArrowheads="1"/>
        </xdr:cNvSpPr>
      </xdr:nvSpPr>
      <xdr:spPr>
        <a:xfrm>
          <a:off x="523875" y="46958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69</a:t>
          </a:r>
        </a:p>
      </xdr:txBody>
    </xdr:sp>
    <xdr:clientData/>
  </xdr:oneCellAnchor>
  <xdr:oneCellAnchor>
    <xdr:from>
      <xdr:col>3</xdr:col>
      <xdr:colOff>123825</xdr:colOff>
      <xdr:row>41</xdr:row>
      <xdr:rowOff>9525</xdr:rowOff>
    </xdr:from>
    <xdr:ext cx="190500" cy="180975"/>
    <xdr:sp>
      <xdr:nvSpPr>
        <xdr:cNvPr id="10" name="TextBox 12"/>
        <xdr:cNvSpPr txBox="1">
          <a:spLocks noChangeArrowheads="1"/>
        </xdr:cNvSpPr>
      </xdr:nvSpPr>
      <xdr:spPr>
        <a:xfrm>
          <a:off x="523875" y="50196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70</a:t>
          </a:r>
        </a:p>
      </xdr:txBody>
    </xdr:sp>
    <xdr:clientData/>
  </xdr:oneCellAnchor>
  <xdr:oneCellAnchor>
    <xdr:from>
      <xdr:col>3</xdr:col>
      <xdr:colOff>123825</xdr:colOff>
      <xdr:row>43</xdr:row>
      <xdr:rowOff>9525</xdr:rowOff>
    </xdr:from>
    <xdr:ext cx="190500" cy="180975"/>
    <xdr:sp>
      <xdr:nvSpPr>
        <xdr:cNvPr id="11" name="TextBox 13"/>
        <xdr:cNvSpPr txBox="1">
          <a:spLocks noChangeArrowheads="1"/>
        </xdr:cNvSpPr>
      </xdr:nvSpPr>
      <xdr:spPr>
        <a:xfrm>
          <a:off x="523875" y="53054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71</a:t>
          </a:r>
        </a:p>
      </xdr:txBody>
    </xdr:sp>
    <xdr:clientData/>
  </xdr:oneCellAnchor>
  <xdr:oneCellAnchor>
    <xdr:from>
      <xdr:col>3</xdr:col>
      <xdr:colOff>123825</xdr:colOff>
      <xdr:row>46</xdr:row>
      <xdr:rowOff>9525</xdr:rowOff>
    </xdr:from>
    <xdr:ext cx="190500" cy="180975"/>
    <xdr:sp>
      <xdr:nvSpPr>
        <xdr:cNvPr id="12" name="TextBox 14"/>
        <xdr:cNvSpPr txBox="1">
          <a:spLocks noChangeArrowheads="1"/>
        </xdr:cNvSpPr>
      </xdr:nvSpPr>
      <xdr:spPr>
        <a:xfrm>
          <a:off x="523875" y="56292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72</a:t>
          </a:r>
        </a:p>
      </xdr:txBody>
    </xdr:sp>
    <xdr:clientData/>
  </xdr:oneCellAnchor>
  <xdr:oneCellAnchor>
    <xdr:from>
      <xdr:col>3</xdr:col>
      <xdr:colOff>123825</xdr:colOff>
      <xdr:row>49</xdr:row>
      <xdr:rowOff>9525</xdr:rowOff>
    </xdr:from>
    <xdr:ext cx="190500" cy="180975"/>
    <xdr:sp>
      <xdr:nvSpPr>
        <xdr:cNvPr id="13" name="TextBox 15"/>
        <xdr:cNvSpPr txBox="1">
          <a:spLocks noChangeArrowheads="1"/>
        </xdr:cNvSpPr>
      </xdr:nvSpPr>
      <xdr:spPr>
        <a:xfrm>
          <a:off x="523875" y="59531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73</a:t>
          </a:r>
        </a:p>
      </xdr:txBody>
    </xdr:sp>
    <xdr:clientData/>
  </xdr:oneCellAnchor>
  <xdr:oneCellAnchor>
    <xdr:from>
      <xdr:col>3</xdr:col>
      <xdr:colOff>123825</xdr:colOff>
      <xdr:row>52</xdr:row>
      <xdr:rowOff>9525</xdr:rowOff>
    </xdr:from>
    <xdr:ext cx="190500" cy="180975"/>
    <xdr:sp>
      <xdr:nvSpPr>
        <xdr:cNvPr id="14" name="TextBox 16"/>
        <xdr:cNvSpPr txBox="1">
          <a:spLocks noChangeArrowheads="1"/>
        </xdr:cNvSpPr>
      </xdr:nvSpPr>
      <xdr:spPr>
        <a:xfrm>
          <a:off x="523875" y="62769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74</a:t>
          </a:r>
        </a:p>
      </xdr:txBody>
    </xdr:sp>
    <xdr:clientData/>
  </xdr:oneCellAnchor>
  <xdr:oneCellAnchor>
    <xdr:from>
      <xdr:col>3</xdr:col>
      <xdr:colOff>123825</xdr:colOff>
      <xdr:row>54</xdr:row>
      <xdr:rowOff>9525</xdr:rowOff>
    </xdr:from>
    <xdr:ext cx="190500" cy="180975"/>
    <xdr:sp>
      <xdr:nvSpPr>
        <xdr:cNvPr id="15" name="TextBox 17"/>
        <xdr:cNvSpPr txBox="1">
          <a:spLocks noChangeArrowheads="1"/>
        </xdr:cNvSpPr>
      </xdr:nvSpPr>
      <xdr:spPr>
        <a:xfrm>
          <a:off x="523875" y="655320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75</a:t>
          </a:r>
        </a:p>
      </xdr:txBody>
    </xdr:sp>
    <xdr:clientData/>
  </xdr:oneCellAnchor>
  <xdr:oneCellAnchor>
    <xdr:from>
      <xdr:col>3</xdr:col>
      <xdr:colOff>123825</xdr:colOff>
      <xdr:row>56</xdr:row>
      <xdr:rowOff>9525</xdr:rowOff>
    </xdr:from>
    <xdr:ext cx="190500" cy="180975"/>
    <xdr:sp>
      <xdr:nvSpPr>
        <xdr:cNvPr id="16" name="TextBox 18"/>
        <xdr:cNvSpPr txBox="1">
          <a:spLocks noChangeArrowheads="1"/>
        </xdr:cNvSpPr>
      </xdr:nvSpPr>
      <xdr:spPr>
        <a:xfrm>
          <a:off x="523875" y="68294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76</a:t>
          </a:r>
        </a:p>
      </xdr:txBody>
    </xdr:sp>
    <xdr:clientData/>
  </xdr:oneCellAnchor>
  <xdr:oneCellAnchor>
    <xdr:from>
      <xdr:col>3</xdr:col>
      <xdr:colOff>123825</xdr:colOff>
      <xdr:row>58</xdr:row>
      <xdr:rowOff>9525</xdr:rowOff>
    </xdr:from>
    <xdr:ext cx="190500" cy="180975"/>
    <xdr:sp>
      <xdr:nvSpPr>
        <xdr:cNvPr id="17" name="TextBox 19"/>
        <xdr:cNvSpPr txBox="1">
          <a:spLocks noChangeArrowheads="1"/>
        </xdr:cNvSpPr>
      </xdr:nvSpPr>
      <xdr:spPr>
        <a:xfrm>
          <a:off x="523875" y="710565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77</a:t>
          </a:r>
        </a:p>
      </xdr:txBody>
    </xdr:sp>
    <xdr:clientData/>
  </xdr:oneCellAnchor>
  <xdr:oneCellAnchor>
    <xdr:from>
      <xdr:col>3</xdr:col>
      <xdr:colOff>123825</xdr:colOff>
      <xdr:row>62</xdr:row>
      <xdr:rowOff>9525</xdr:rowOff>
    </xdr:from>
    <xdr:ext cx="190500" cy="180975"/>
    <xdr:sp>
      <xdr:nvSpPr>
        <xdr:cNvPr id="18" name="TextBox 20"/>
        <xdr:cNvSpPr txBox="1">
          <a:spLocks noChangeArrowheads="1"/>
        </xdr:cNvSpPr>
      </xdr:nvSpPr>
      <xdr:spPr>
        <a:xfrm>
          <a:off x="523875" y="75342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78</a:t>
          </a:r>
        </a:p>
      </xdr:txBody>
    </xdr:sp>
    <xdr:clientData/>
  </xdr:oneCellAnchor>
  <xdr:oneCellAnchor>
    <xdr:from>
      <xdr:col>3</xdr:col>
      <xdr:colOff>123825</xdr:colOff>
      <xdr:row>65</xdr:row>
      <xdr:rowOff>9525</xdr:rowOff>
    </xdr:from>
    <xdr:ext cx="190500" cy="180975"/>
    <xdr:sp>
      <xdr:nvSpPr>
        <xdr:cNvPr id="19" name="TextBox 21"/>
        <xdr:cNvSpPr txBox="1">
          <a:spLocks noChangeArrowheads="1"/>
        </xdr:cNvSpPr>
      </xdr:nvSpPr>
      <xdr:spPr>
        <a:xfrm>
          <a:off x="523875" y="78581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79</a:t>
          </a:r>
        </a:p>
      </xdr:txBody>
    </xdr:sp>
    <xdr:clientData/>
  </xdr:oneCellAnchor>
  <xdr:oneCellAnchor>
    <xdr:from>
      <xdr:col>3</xdr:col>
      <xdr:colOff>123825</xdr:colOff>
      <xdr:row>68</xdr:row>
      <xdr:rowOff>9525</xdr:rowOff>
    </xdr:from>
    <xdr:ext cx="190500" cy="180975"/>
    <xdr:sp>
      <xdr:nvSpPr>
        <xdr:cNvPr id="20" name="TextBox 22"/>
        <xdr:cNvSpPr txBox="1">
          <a:spLocks noChangeArrowheads="1"/>
        </xdr:cNvSpPr>
      </xdr:nvSpPr>
      <xdr:spPr>
        <a:xfrm>
          <a:off x="523875" y="81819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80</a:t>
          </a:r>
        </a:p>
      </xdr:txBody>
    </xdr:sp>
    <xdr:clientData/>
  </xdr:oneCellAnchor>
  <xdr:oneCellAnchor>
    <xdr:from>
      <xdr:col>3</xdr:col>
      <xdr:colOff>123825</xdr:colOff>
      <xdr:row>71</xdr:row>
      <xdr:rowOff>9525</xdr:rowOff>
    </xdr:from>
    <xdr:ext cx="190500" cy="180975"/>
    <xdr:sp>
      <xdr:nvSpPr>
        <xdr:cNvPr id="21" name="TextBox 23"/>
        <xdr:cNvSpPr txBox="1">
          <a:spLocks noChangeArrowheads="1"/>
        </xdr:cNvSpPr>
      </xdr:nvSpPr>
      <xdr:spPr>
        <a:xfrm>
          <a:off x="523875" y="85058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81</a:t>
          </a:r>
        </a:p>
      </xdr:txBody>
    </xdr:sp>
    <xdr:clientData/>
  </xdr:oneCellAnchor>
  <xdr:oneCellAnchor>
    <xdr:from>
      <xdr:col>3</xdr:col>
      <xdr:colOff>123825</xdr:colOff>
      <xdr:row>74</xdr:row>
      <xdr:rowOff>9525</xdr:rowOff>
    </xdr:from>
    <xdr:ext cx="190500" cy="180975"/>
    <xdr:sp>
      <xdr:nvSpPr>
        <xdr:cNvPr id="22" name="TextBox 24"/>
        <xdr:cNvSpPr txBox="1">
          <a:spLocks noChangeArrowheads="1"/>
        </xdr:cNvSpPr>
      </xdr:nvSpPr>
      <xdr:spPr>
        <a:xfrm>
          <a:off x="523875" y="88296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82</a:t>
          </a:r>
        </a:p>
      </xdr:txBody>
    </xdr:sp>
    <xdr:clientData/>
  </xdr:oneCellAnchor>
  <xdr:oneCellAnchor>
    <xdr:from>
      <xdr:col>3</xdr:col>
      <xdr:colOff>123825</xdr:colOff>
      <xdr:row>76</xdr:row>
      <xdr:rowOff>9525</xdr:rowOff>
    </xdr:from>
    <xdr:ext cx="190500" cy="180975"/>
    <xdr:sp>
      <xdr:nvSpPr>
        <xdr:cNvPr id="23" name="TextBox 25"/>
        <xdr:cNvSpPr txBox="1">
          <a:spLocks noChangeArrowheads="1"/>
        </xdr:cNvSpPr>
      </xdr:nvSpPr>
      <xdr:spPr>
        <a:xfrm>
          <a:off x="523875" y="91154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83</a:t>
          </a:r>
        </a:p>
      </xdr:txBody>
    </xdr:sp>
    <xdr:clientData/>
  </xdr:oneCellAnchor>
  <xdr:oneCellAnchor>
    <xdr:from>
      <xdr:col>3</xdr:col>
      <xdr:colOff>123825</xdr:colOff>
      <xdr:row>79</xdr:row>
      <xdr:rowOff>9525</xdr:rowOff>
    </xdr:from>
    <xdr:ext cx="190500" cy="180975"/>
    <xdr:sp>
      <xdr:nvSpPr>
        <xdr:cNvPr id="24" name="TextBox 26"/>
        <xdr:cNvSpPr txBox="1">
          <a:spLocks noChangeArrowheads="1"/>
        </xdr:cNvSpPr>
      </xdr:nvSpPr>
      <xdr:spPr>
        <a:xfrm>
          <a:off x="523875" y="94392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84</a:t>
          </a:r>
        </a:p>
      </xdr:txBody>
    </xdr:sp>
    <xdr:clientData/>
  </xdr:oneCellAnchor>
  <xdr:oneCellAnchor>
    <xdr:from>
      <xdr:col>3</xdr:col>
      <xdr:colOff>123825</xdr:colOff>
      <xdr:row>82</xdr:row>
      <xdr:rowOff>9525</xdr:rowOff>
    </xdr:from>
    <xdr:ext cx="190500" cy="180975"/>
    <xdr:sp>
      <xdr:nvSpPr>
        <xdr:cNvPr id="25" name="TextBox 27"/>
        <xdr:cNvSpPr txBox="1">
          <a:spLocks noChangeArrowheads="1"/>
        </xdr:cNvSpPr>
      </xdr:nvSpPr>
      <xdr:spPr>
        <a:xfrm>
          <a:off x="523875" y="97631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85</a:t>
          </a:r>
        </a:p>
      </xdr:txBody>
    </xdr:sp>
    <xdr:clientData/>
  </xdr:oneCellAnchor>
  <xdr:oneCellAnchor>
    <xdr:from>
      <xdr:col>3</xdr:col>
      <xdr:colOff>123825</xdr:colOff>
      <xdr:row>85</xdr:row>
      <xdr:rowOff>9525</xdr:rowOff>
    </xdr:from>
    <xdr:ext cx="190500" cy="180975"/>
    <xdr:sp>
      <xdr:nvSpPr>
        <xdr:cNvPr id="26" name="TextBox 28"/>
        <xdr:cNvSpPr txBox="1">
          <a:spLocks noChangeArrowheads="1"/>
        </xdr:cNvSpPr>
      </xdr:nvSpPr>
      <xdr:spPr>
        <a:xfrm>
          <a:off x="523875" y="100869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86</a:t>
          </a:r>
        </a:p>
      </xdr:txBody>
    </xdr:sp>
    <xdr:clientData/>
  </xdr:oneCellAnchor>
  <xdr:oneCellAnchor>
    <xdr:from>
      <xdr:col>3</xdr:col>
      <xdr:colOff>123825</xdr:colOff>
      <xdr:row>87</xdr:row>
      <xdr:rowOff>9525</xdr:rowOff>
    </xdr:from>
    <xdr:ext cx="190500" cy="180975"/>
    <xdr:sp>
      <xdr:nvSpPr>
        <xdr:cNvPr id="27" name="TextBox 29"/>
        <xdr:cNvSpPr txBox="1">
          <a:spLocks noChangeArrowheads="1"/>
        </xdr:cNvSpPr>
      </xdr:nvSpPr>
      <xdr:spPr>
        <a:xfrm>
          <a:off x="523875" y="1036320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87</a:t>
          </a:r>
        </a:p>
      </xdr:txBody>
    </xdr:sp>
    <xdr:clientData/>
  </xdr:oneCellAnchor>
  <xdr:oneCellAnchor>
    <xdr:from>
      <xdr:col>3</xdr:col>
      <xdr:colOff>123825</xdr:colOff>
      <xdr:row>89</xdr:row>
      <xdr:rowOff>9525</xdr:rowOff>
    </xdr:from>
    <xdr:ext cx="190500" cy="180975"/>
    <xdr:sp>
      <xdr:nvSpPr>
        <xdr:cNvPr id="28" name="TextBox 30"/>
        <xdr:cNvSpPr txBox="1">
          <a:spLocks noChangeArrowheads="1"/>
        </xdr:cNvSpPr>
      </xdr:nvSpPr>
      <xdr:spPr>
        <a:xfrm>
          <a:off x="523875" y="106394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88</a:t>
          </a:r>
        </a:p>
      </xdr:txBody>
    </xdr:sp>
    <xdr:clientData/>
  </xdr:oneCellAnchor>
  <xdr:oneCellAnchor>
    <xdr:from>
      <xdr:col>3</xdr:col>
      <xdr:colOff>123825</xdr:colOff>
      <xdr:row>91</xdr:row>
      <xdr:rowOff>9525</xdr:rowOff>
    </xdr:from>
    <xdr:ext cx="190500" cy="180975"/>
    <xdr:sp>
      <xdr:nvSpPr>
        <xdr:cNvPr id="29" name="TextBox 31"/>
        <xdr:cNvSpPr txBox="1">
          <a:spLocks noChangeArrowheads="1"/>
        </xdr:cNvSpPr>
      </xdr:nvSpPr>
      <xdr:spPr>
        <a:xfrm>
          <a:off x="523875" y="1091565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89</a:t>
          </a:r>
        </a:p>
      </xdr:txBody>
    </xdr:sp>
    <xdr:clientData/>
  </xdr:oneCellAnchor>
  <xdr:oneCellAnchor>
    <xdr:from>
      <xdr:col>5</xdr:col>
      <xdr:colOff>9525</xdr:colOff>
      <xdr:row>26</xdr:row>
      <xdr:rowOff>95250</xdr:rowOff>
    </xdr:from>
    <xdr:ext cx="409575" cy="180975"/>
    <xdr:sp>
      <xdr:nvSpPr>
        <xdr:cNvPr id="30" name="TextBox 32"/>
        <xdr:cNvSpPr txBox="1">
          <a:spLocks noChangeArrowheads="1"/>
        </xdr:cNvSpPr>
      </xdr:nvSpPr>
      <xdr:spPr>
        <a:xfrm>
          <a:off x="762000" y="3543300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lfd. Nr.</a:t>
          </a:r>
        </a:p>
      </xdr:txBody>
    </xdr:sp>
    <xdr:clientData/>
  </xdr:oneCellAnchor>
  <xdr:oneCellAnchor>
    <xdr:from>
      <xdr:col>5</xdr:col>
      <xdr:colOff>9525</xdr:colOff>
      <xdr:row>60</xdr:row>
      <xdr:rowOff>19050</xdr:rowOff>
    </xdr:from>
    <xdr:ext cx="409575" cy="180975"/>
    <xdr:sp>
      <xdr:nvSpPr>
        <xdr:cNvPr id="31" name="TextBox 33"/>
        <xdr:cNvSpPr txBox="1">
          <a:spLocks noChangeArrowheads="1"/>
        </xdr:cNvSpPr>
      </xdr:nvSpPr>
      <xdr:spPr>
        <a:xfrm>
          <a:off x="762000" y="7362825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lfd. Nr.</a:t>
          </a:r>
        </a:p>
      </xdr:txBody>
    </xdr:sp>
    <xdr:clientData/>
  </xdr:oneCellAnchor>
  <xdr:oneCellAnchor>
    <xdr:from>
      <xdr:col>15</xdr:col>
      <xdr:colOff>9525</xdr:colOff>
      <xdr:row>45</xdr:row>
      <xdr:rowOff>0</xdr:rowOff>
    </xdr:from>
    <xdr:ext cx="1057275" cy="180975"/>
    <xdr:sp>
      <xdr:nvSpPr>
        <xdr:cNvPr id="32" name="TextBox 34"/>
        <xdr:cNvSpPr txBox="1">
          <a:spLocks noChangeArrowheads="1"/>
        </xdr:cNvSpPr>
      </xdr:nvSpPr>
      <xdr:spPr>
        <a:xfrm>
          <a:off x="1628775" y="5534025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Identifikationsnummer</a:t>
          </a:r>
        </a:p>
      </xdr:txBody>
    </xdr:sp>
    <xdr:clientData/>
  </xdr:oneCellAnchor>
  <xdr:oneCellAnchor>
    <xdr:from>
      <xdr:col>15</xdr:col>
      <xdr:colOff>9525</xdr:colOff>
      <xdr:row>78</xdr:row>
      <xdr:rowOff>0</xdr:rowOff>
    </xdr:from>
    <xdr:ext cx="1057275" cy="180975"/>
    <xdr:sp>
      <xdr:nvSpPr>
        <xdr:cNvPr id="33" name="TextBox 35"/>
        <xdr:cNvSpPr txBox="1">
          <a:spLocks noChangeArrowheads="1"/>
        </xdr:cNvSpPr>
      </xdr:nvSpPr>
      <xdr:spPr>
        <a:xfrm>
          <a:off x="1628775" y="9344025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Identifikationsnummer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9525</xdr:colOff>
      <xdr:row>8</xdr:row>
      <xdr:rowOff>19050</xdr:rowOff>
    </xdr:from>
    <xdr:ext cx="409575" cy="180975"/>
    <xdr:sp>
      <xdr:nvSpPr>
        <xdr:cNvPr id="1" name="TextBox 15"/>
        <xdr:cNvSpPr txBox="1">
          <a:spLocks noChangeArrowheads="1"/>
        </xdr:cNvSpPr>
      </xdr:nvSpPr>
      <xdr:spPr>
        <a:xfrm>
          <a:off x="552450" y="1038225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lfd. Nr.</a:t>
          </a:r>
        </a:p>
      </xdr:txBody>
    </xdr:sp>
    <xdr:clientData/>
  </xdr:oneCellAnchor>
  <xdr:oneCellAnchor>
    <xdr:from>
      <xdr:col>14</xdr:col>
      <xdr:colOff>9525</xdr:colOff>
      <xdr:row>26</xdr:row>
      <xdr:rowOff>0</xdr:rowOff>
    </xdr:from>
    <xdr:ext cx="1057275" cy="180975"/>
    <xdr:sp>
      <xdr:nvSpPr>
        <xdr:cNvPr id="2" name="TextBox 16"/>
        <xdr:cNvSpPr txBox="1">
          <a:spLocks noChangeArrowheads="1"/>
        </xdr:cNvSpPr>
      </xdr:nvSpPr>
      <xdr:spPr>
        <a:xfrm>
          <a:off x="1419225" y="3028950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Identifikationsnummer</a:t>
          </a:r>
        </a:p>
      </xdr:txBody>
    </xdr:sp>
    <xdr:clientData/>
  </xdr:oneCellAnchor>
  <xdr:oneCellAnchor>
    <xdr:from>
      <xdr:col>4</xdr:col>
      <xdr:colOff>9525</xdr:colOff>
      <xdr:row>45</xdr:row>
      <xdr:rowOff>0</xdr:rowOff>
    </xdr:from>
    <xdr:ext cx="561975" cy="180975"/>
    <xdr:sp>
      <xdr:nvSpPr>
        <xdr:cNvPr id="3" name="TextBox 17"/>
        <xdr:cNvSpPr txBox="1">
          <a:spLocks noChangeArrowheads="1"/>
        </xdr:cNvSpPr>
      </xdr:nvSpPr>
      <xdr:spPr>
        <a:xfrm>
          <a:off x="552450" y="5400675"/>
          <a:ext cx="561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zu lfd. Nr.</a:t>
          </a:r>
        </a:p>
      </xdr:txBody>
    </xdr:sp>
    <xdr:clientData/>
  </xdr:oneCellAnchor>
  <xdr:oneCellAnchor>
    <xdr:from>
      <xdr:col>4</xdr:col>
      <xdr:colOff>9525</xdr:colOff>
      <xdr:row>52</xdr:row>
      <xdr:rowOff>0</xdr:rowOff>
    </xdr:from>
    <xdr:ext cx="561975" cy="180975"/>
    <xdr:sp>
      <xdr:nvSpPr>
        <xdr:cNvPr id="4" name="TextBox 18"/>
        <xdr:cNvSpPr txBox="1">
          <a:spLocks noChangeArrowheads="1"/>
        </xdr:cNvSpPr>
      </xdr:nvSpPr>
      <xdr:spPr>
        <a:xfrm>
          <a:off x="552450" y="6410325"/>
          <a:ext cx="561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zu lfd. Nr.</a:t>
          </a:r>
        </a:p>
      </xdr:txBody>
    </xdr:sp>
    <xdr:clientData/>
  </xdr:oneCellAnchor>
  <xdr:oneCellAnchor>
    <xdr:from>
      <xdr:col>4</xdr:col>
      <xdr:colOff>9525</xdr:colOff>
      <xdr:row>59</xdr:row>
      <xdr:rowOff>0</xdr:rowOff>
    </xdr:from>
    <xdr:ext cx="561975" cy="180975"/>
    <xdr:sp>
      <xdr:nvSpPr>
        <xdr:cNvPr id="5" name="TextBox 19"/>
        <xdr:cNvSpPr txBox="1">
          <a:spLocks noChangeArrowheads="1"/>
        </xdr:cNvSpPr>
      </xdr:nvSpPr>
      <xdr:spPr>
        <a:xfrm>
          <a:off x="552450" y="7410450"/>
          <a:ext cx="561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zu lfd. Nr.</a:t>
          </a:r>
        </a:p>
      </xdr:txBody>
    </xdr:sp>
    <xdr:clientData/>
  </xdr:oneCellAnchor>
  <xdr:oneCellAnchor>
    <xdr:from>
      <xdr:col>49</xdr:col>
      <xdr:colOff>0</xdr:colOff>
      <xdr:row>41</xdr:row>
      <xdr:rowOff>133350</xdr:rowOff>
    </xdr:from>
    <xdr:ext cx="400050" cy="180975"/>
    <xdr:sp>
      <xdr:nvSpPr>
        <xdr:cNvPr id="6" name="TextBox 20"/>
        <xdr:cNvSpPr txBox="1">
          <a:spLocks noChangeArrowheads="1"/>
        </xdr:cNvSpPr>
      </xdr:nvSpPr>
      <xdr:spPr>
        <a:xfrm>
          <a:off x="4457700" y="5019675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 Jahr</a:t>
          </a:r>
        </a:p>
      </xdr:txBody>
    </xdr:sp>
    <xdr:clientData/>
  </xdr:oneCellAnchor>
  <xdr:oneCellAnchor>
    <xdr:from>
      <xdr:col>2</xdr:col>
      <xdr:colOff>95250</xdr:colOff>
      <xdr:row>82</xdr:row>
      <xdr:rowOff>38100</xdr:rowOff>
    </xdr:from>
    <xdr:ext cx="247650" cy="180975"/>
    <xdr:sp>
      <xdr:nvSpPr>
        <xdr:cNvPr id="7" name="TextBox 21"/>
        <xdr:cNvSpPr txBox="1">
          <a:spLocks noChangeArrowheads="1"/>
        </xdr:cNvSpPr>
      </xdr:nvSpPr>
      <xdr:spPr>
        <a:xfrm>
          <a:off x="304800" y="109156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116</a:t>
          </a:r>
        </a:p>
      </xdr:txBody>
    </xdr:sp>
    <xdr:clientData/>
  </xdr:oneCellAnchor>
  <xdr:oneCellAnchor>
    <xdr:from>
      <xdr:col>2</xdr:col>
      <xdr:colOff>95250</xdr:colOff>
      <xdr:row>75</xdr:row>
      <xdr:rowOff>38100</xdr:rowOff>
    </xdr:from>
    <xdr:ext cx="247650" cy="180975"/>
    <xdr:sp>
      <xdr:nvSpPr>
        <xdr:cNvPr id="8" name="TextBox 22"/>
        <xdr:cNvSpPr txBox="1">
          <a:spLocks noChangeArrowheads="1"/>
        </xdr:cNvSpPr>
      </xdr:nvSpPr>
      <xdr:spPr>
        <a:xfrm>
          <a:off x="304800" y="99441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115</a:t>
          </a:r>
        </a:p>
      </xdr:txBody>
    </xdr:sp>
    <xdr:clientData/>
  </xdr:oneCellAnchor>
  <xdr:oneCellAnchor>
    <xdr:from>
      <xdr:col>2</xdr:col>
      <xdr:colOff>95250</xdr:colOff>
      <xdr:row>72</xdr:row>
      <xdr:rowOff>38100</xdr:rowOff>
    </xdr:from>
    <xdr:ext cx="247650" cy="180975"/>
    <xdr:sp>
      <xdr:nvSpPr>
        <xdr:cNvPr id="9" name="TextBox 23"/>
        <xdr:cNvSpPr txBox="1">
          <a:spLocks noChangeArrowheads="1"/>
        </xdr:cNvSpPr>
      </xdr:nvSpPr>
      <xdr:spPr>
        <a:xfrm>
          <a:off x="304800" y="93821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114</a:t>
          </a:r>
        </a:p>
      </xdr:txBody>
    </xdr:sp>
    <xdr:clientData/>
  </xdr:oneCellAnchor>
  <xdr:oneCellAnchor>
    <xdr:from>
      <xdr:col>2</xdr:col>
      <xdr:colOff>95250</xdr:colOff>
      <xdr:row>70</xdr:row>
      <xdr:rowOff>38100</xdr:rowOff>
    </xdr:from>
    <xdr:ext cx="247650" cy="180975"/>
    <xdr:sp>
      <xdr:nvSpPr>
        <xdr:cNvPr id="10" name="TextBox 24"/>
        <xdr:cNvSpPr txBox="1">
          <a:spLocks noChangeArrowheads="1"/>
        </xdr:cNvSpPr>
      </xdr:nvSpPr>
      <xdr:spPr>
        <a:xfrm>
          <a:off x="304800" y="90773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113</a:t>
          </a:r>
        </a:p>
      </xdr:txBody>
    </xdr:sp>
    <xdr:clientData/>
  </xdr:oneCellAnchor>
  <xdr:oneCellAnchor>
    <xdr:from>
      <xdr:col>2</xdr:col>
      <xdr:colOff>95250</xdr:colOff>
      <xdr:row>68</xdr:row>
      <xdr:rowOff>38100</xdr:rowOff>
    </xdr:from>
    <xdr:ext cx="247650" cy="180975"/>
    <xdr:sp>
      <xdr:nvSpPr>
        <xdr:cNvPr id="11" name="TextBox 25"/>
        <xdr:cNvSpPr txBox="1">
          <a:spLocks noChangeArrowheads="1"/>
        </xdr:cNvSpPr>
      </xdr:nvSpPr>
      <xdr:spPr>
        <a:xfrm>
          <a:off x="304800" y="87725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112</a:t>
          </a:r>
        </a:p>
      </xdr:txBody>
    </xdr:sp>
    <xdr:clientData/>
  </xdr:oneCellAnchor>
  <xdr:oneCellAnchor>
    <xdr:from>
      <xdr:col>2</xdr:col>
      <xdr:colOff>95250</xdr:colOff>
      <xdr:row>64</xdr:row>
      <xdr:rowOff>38100</xdr:rowOff>
    </xdr:from>
    <xdr:ext cx="247650" cy="180975"/>
    <xdr:sp>
      <xdr:nvSpPr>
        <xdr:cNvPr id="12" name="TextBox 26"/>
        <xdr:cNvSpPr txBox="1">
          <a:spLocks noChangeArrowheads="1"/>
        </xdr:cNvSpPr>
      </xdr:nvSpPr>
      <xdr:spPr>
        <a:xfrm>
          <a:off x="304800" y="81724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111</a:t>
          </a:r>
        </a:p>
      </xdr:txBody>
    </xdr:sp>
    <xdr:clientData/>
  </xdr:oneCellAnchor>
  <xdr:oneCellAnchor>
    <xdr:from>
      <xdr:col>2</xdr:col>
      <xdr:colOff>95250</xdr:colOff>
      <xdr:row>62</xdr:row>
      <xdr:rowOff>38100</xdr:rowOff>
    </xdr:from>
    <xdr:ext cx="247650" cy="180975"/>
    <xdr:sp>
      <xdr:nvSpPr>
        <xdr:cNvPr id="13" name="TextBox 27"/>
        <xdr:cNvSpPr txBox="1">
          <a:spLocks noChangeArrowheads="1"/>
        </xdr:cNvSpPr>
      </xdr:nvSpPr>
      <xdr:spPr>
        <a:xfrm>
          <a:off x="304800" y="79057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110</a:t>
          </a:r>
        </a:p>
      </xdr:txBody>
    </xdr:sp>
    <xdr:clientData/>
  </xdr:oneCellAnchor>
  <xdr:oneCellAnchor>
    <xdr:from>
      <xdr:col>2</xdr:col>
      <xdr:colOff>95250</xdr:colOff>
      <xdr:row>60</xdr:row>
      <xdr:rowOff>38100</xdr:rowOff>
    </xdr:from>
    <xdr:ext cx="247650" cy="180975"/>
    <xdr:sp>
      <xdr:nvSpPr>
        <xdr:cNvPr id="14" name="TextBox 28"/>
        <xdr:cNvSpPr txBox="1">
          <a:spLocks noChangeArrowheads="1"/>
        </xdr:cNvSpPr>
      </xdr:nvSpPr>
      <xdr:spPr>
        <a:xfrm>
          <a:off x="304800" y="76390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109</a:t>
          </a:r>
        </a:p>
      </xdr:txBody>
    </xdr:sp>
    <xdr:clientData/>
  </xdr:oneCellAnchor>
  <xdr:oneCellAnchor>
    <xdr:from>
      <xdr:col>2</xdr:col>
      <xdr:colOff>95250</xdr:colOff>
      <xdr:row>57</xdr:row>
      <xdr:rowOff>38100</xdr:rowOff>
    </xdr:from>
    <xdr:ext cx="247650" cy="180975"/>
    <xdr:sp>
      <xdr:nvSpPr>
        <xdr:cNvPr id="15" name="TextBox 29"/>
        <xdr:cNvSpPr txBox="1">
          <a:spLocks noChangeArrowheads="1"/>
        </xdr:cNvSpPr>
      </xdr:nvSpPr>
      <xdr:spPr>
        <a:xfrm>
          <a:off x="304800" y="71723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108</a:t>
          </a:r>
        </a:p>
      </xdr:txBody>
    </xdr:sp>
    <xdr:clientData/>
  </xdr:oneCellAnchor>
  <xdr:oneCellAnchor>
    <xdr:from>
      <xdr:col>2</xdr:col>
      <xdr:colOff>95250</xdr:colOff>
      <xdr:row>55</xdr:row>
      <xdr:rowOff>38100</xdr:rowOff>
    </xdr:from>
    <xdr:ext cx="247650" cy="180975"/>
    <xdr:sp>
      <xdr:nvSpPr>
        <xdr:cNvPr id="16" name="TextBox 30"/>
        <xdr:cNvSpPr txBox="1">
          <a:spLocks noChangeArrowheads="1"/>
        </xdr:cNvSpPr>
      </xdr:nvSpPr>
      <xdr:spPr>
        <a:xfrm>
          <a:off x="304800" y="69056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107</a:t>
          </a:r>
        </a:p>
      </xdr:txBody>
    </xdr:sp>
    <xdr:clientData/>
  </xdr:oneCellAnchor>
  <xdr:oneCellAnchor>
    <xdr:from>
      <xdr:col>2</xdr:col>
      <xdr:colOff>95250</xdr:colOff>
      <xdr:row>53</xdr:row>
      <xdr:rowOff>38100</xdr:rowOff>
    </xdr:from>
    <xdr:ext cx="247650" cy="180975"/>
    <xdr:sp>
      <xdr:nvSpPr>
        <xdr:cNvPr id="17" name="TextBox 31"/>
        <xdr:cNvSpPr txBox="1">
          <a:spLocks noChangeArrowheads="1"/>
        </xdr:cNvSpPr>
      </xdr:nvSpPr>
      <xdr:spPr>
        <a:xfrm>
          <a:off x="304800" y="66389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106</a:t>
          </a:r>
        </a:p>
      </xdr:txBody>
    </xdr:sp>
    <xdr:clientData/>
  </xdr:oneCellAnchor>
  <xdr:oneCellAnchor>
    <xdr:from>
      <xdr:col>2</xdr:col>
      <xdr:colOff>95250</xdr:colOff>
      <xdr:row>50</xdr:row>
      <xdr:rowOff>38100</xdr:rowOff>
    </xdr:from>
    <xdr:ext cx="247650" cy="180975"/>
    <xdr:sp>
      <xdr:nvSpPr>
        <xdr:cNvPr id="18" name="TextBox 32"/>
        <xdr:cNvSpPr txBox="1">
          <a:spLocks noChangeArrowheads="1"/>
        </xdr:cNvSpPr>
      </xdr:nvSpPr>
      <xdr:spPr>
        <a:xfrm>
          <a:off x="304800" y="61626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105</a:t>
          </a:r>
        </a:p>
      </xdr:txBody>
    </xdr:sp>
    <xdr:clientData/>
  </xdr:oneCellAnchor>
  <xdr:oneCellAnchor>
    <xdr:from>
      <xdr:col>2</xdr:col>
      <xdr:colOff>95250</xdr:colOff>
      <xdr:row>48</xdr:row>
      <xdr:rowOff>38100</xdr:rowOff>
    </xdr:from>
    <xdr:ext cx="247650" cy="180975"/>
    <xdr:sp>
      <xdr:nvSpPr>
        <xdr:cNvPr id="19" name="TextBox 33"/>
        <xdr:cNvSpPr txBox="1">
          <a:spLocks noChangeArrowheads="1"/>
        </xdr:cNvSpPr>
      </xdr:nvSpPr>
      <xdr:spPr>
        <a:xfrm>
          <a:off x="304800" y="58959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104</a:t>
          </a:r>
        </a:p>
      </xdr:txBody>
    </xdr:sp>
    <xdr:clientData/>
  </xdr:oneCellAnchor>
  <xdr:oneCellAnchor>
    <xdr:from>
      <xdr:col>2</xdr:col>
      <xdr:colOff>95250</xdr:colOff>
      <xdr:row>46</xdr:row>
      <xdr:rowOff>38100</xdr:rowOff>
    </xdr:from>
    <xdr:ext cx="247650" cy="180975"/>
    <xdr:sp>
      <xdr:nvSpPr>
        <xdr:cNvPr id="20" name="TextBox 34"/>
        <xdr:cNvSpPr txBox="1">
          <a:spLocks noChangeArrowheads="1"/>
        </xdr:cNvSpPr>
      </xdr:nvSpPr>
      <xdr:spPr>
        <a:xfrm>
          <a:off x="304800" y="56292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103</a:t>
          </a:r>
        </a:p>
      </xdr:txBody>
    </xdr:sp>
    <xdr:clientData/>
  </xdr:oneCellAnchor>
  <xdr:oneCellAnchor>
    <xdr:from>
      <xdr:col>2</xdr:col>
      <xdr:colOff>95250</xdr:colOff>
      <xdr:row>39</xdr:row>
      <xdr:rowOff>38100</xdr:rowOff>
    </xdr:from>
    <xdr:ext cx="247650" cy="180975"/>
    <xdr:sp>
      <xdr:nvSpPr>
        <xdr:cNvPr id="21" name="TextBox 35"/>
        <xdr:cNvSpPr txBox="1">
          <a:spLocks noChangeArrowheads="1"/>
        </xdr:cNvSpPr>
      </xdr:nvSpPr>
      <xdr:spPr>
        <a:xfrm>
          <a:off x="304800" y="46291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102</a:t>
          </a:r>
        </a:p>
      </xdr:txBody>
    </xdr:sp>
    <xdr:clientData/>
  </xdr:oneCellAnchor>
  <xdr:oneCellAnchor>
    <xdr:from>
      <xdr:col>2</xdr:col>
      <xdr:colOff>95250</xdr:colOff>
      <xdr:row>37</xdr:row>
      <xdr:rowOff>38100</xdr:rowOff>
    </xdr:from>
    <xdr:ext cx="247650" cy="180975"/>
    <xdr:sp>
      <xdr:nvSpPr>
        <xdr:cNvPr id="22" name="TextBox 36"/>
        <xdr:cNvSpPr txBox="1">
          <a:spLocks noChangeArrowheads="1"/>
        </xdr:cNvSpPr>
      </xdr:nvSpPr>
      <xdr:spPr>
        <a:xfrm>
          <a:off x="304800" y="43529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101</a:t>
          </a:r>
        </a:p>
      </xdr:txBody>
    </xdr:sp>
    <xdr:clientData/>
  </xdr:oneCellAnchor>
  <xdr:oneCellAnchor>
    <xdr:from>
      <xdr:col>2</xdr:col>
      <xdr:colOff>95250</xdr:colOff>
      <xdr:row>35</xdr:row>
      <xdr:rowOff>38100</xdr:rowOff>
    </xdr:from>
    <xdr:ext cx="247650" cy="180975"/>
    <xdr:sp>
      <xdr:nvSpPr>
        <xdr:cNvPr id="23" name="TextBox 37"/>
        <xdr:cNvSpPr txBox="1">
          <a:spLocks noChangeArrowheads="1"/>
        </xdr:cNvSpPr>
      </xdr:nvSpPr>
      <xdr:spPr>
        <a:xfrm>
          <a:off x="304800" y="40767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</a:t>
          </a:r>
        </a:p>
      </xdr:txBody>
    </xdr:sp>
    <xdr:clientData/>
  </xdr:oneCellAnchor>
  <xdr:oneCellAnchor>
    <xdr:from>
      <xdr:col>2</xdr:col>
      <xdr:colOff>123825</xdr:colOff>
      <xdr:row>33</xdr:row>
      <xdr:rowOff>38100</xdr:rowOff>
    </xdr:from>
    <xdr:ext cx="190500" cy="180975"/>
    <xdr:sp>
      <xdr:nvSpPr>
        <xdr:cNvPr id="24" name="TextBox 38"/>
        <xdr:cNvSpPr txBox="1">
          <a:spLocks noChangeArrowheads="1"/>
        </xdr:cNvSpPr>
      </xdr:nvSpPr>
      <xdr:spPr>
        <a:xfrm>
          <a:off x="333375" y="38004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99</a:t>
          </a:r>
        </a:p>
      </xdr:txBody>
    </xdr:sp>
    <xdr:clientData/>
  </xdr:oneCellAnchor>
  <xdr:oneCellAnchor>
    <xdr:from>
      <xdr:col>2</xdr:col>
      <xdr:colOff>123825</xdr:colOff>
      <xdr:row>30</xdr:row>
      <xdr:rowOff>38100</xdr:rowOff>
    </xdr:from>
    <xdr:ext cx="190500" cy="180975"/>
    <xdr:sp>
      <xdr:nvSpPr>
        <xdr:cNvPr id="25" name="TextBox 39"/>
        <xdr:cNvSpPr txBox="1">
          <a:spLocks noChangeArrowheads="1"/>
        </xdr:cNvSpPr>
      </xdr:nvSpPr>
      <xdr:spPr>
        <a:xfrm>
          <a:off x="333375" y="34766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98</a:t>
          </a:r>
        </a:p>
      </xdr:txBody>
    </xdr:sp>
    <xdr:clientData/>
  </xdr:oneCellAnchor>
  <xdr:oneCellAnchor>
    <xdr:from>
      <xdr:col>2</xdr:col>
      <xdr:colOff>123825</xdr:colOff>
      <xdr:row>27</xdr:row>
      <xdr:rowOff>38100</xdr:rowOff>
    </xdr:from>
    <xdr:ext cx="190500" cy="180975"/>
    <xdr:sp>
      <xdr:nvSpPr>
        <xdr:cNvPr id="26" name="TextBox 40"/>
        <xdr:cNvSpPr txBox="1">
          <a:spLocks noChangeArrowheads="1"/>
        </xdr:cNvSpPr>
      </xdr:nvSpPr>
      <xdr:spPr>
        <a:xfrm>
          <a:off x="333375" y="31527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97</a:t>
          </a:r>
        </a:p>
      </xdr:txBody>
    </xdr:sp>
    <xdr:clientData/>
  </xdr:oneCellAnchor>
  <xdr:oneCellAnchor>
    <xdr:from>
      <xdr:col>2</xdr:col>
      <xdr:colOff>123825</xdr:colOff>
      <xdr:row>24</xdr:row>
      <xdr:rowOff>38100</xdr:rowOff>
    </xdr:from>
    <xdr:ext cx="190500" cy="180975"/>
    <xdr:sp>
      <xdr:nvSpPr>
        <xdr:cNvPr id="27" name="TextBox 41"/>
        <xdr:cNvSpPr txBox="1">
          <a:spLocks noChangeArrowheads="1"/>
        </xdr:cNvSpPr>
      </xdr:nvSpPr>
      <xdr:spPr>
        <a:xfrm>
          <a:off x="333375" y="28289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96</a:t>
          </a:r>
        </a:p>
      </xdr:txBody>
    </xdr:sp>
    <xdr:clientData/>
  </xdr:oneCellAnchor>
  <xdr:oneCellAnchor>
    <xdr:from>
      <xdr:col>2</xdr:col>
      <xdr:colOff>123825</xdr:colOff>
      <xdr:row>22</xdr:row>
      <xdr:rowOff>38100</xdr:rowOff>
    </xdr:from>
    <xdr:ext cx="190500" cy="180975"/>
    <xdr:sp>
      <xdr:nvSpPr>
        <xdr:cNvPr id="28" name="TextBox 42"/>
        <xdr:cNvSpPr txBox="1">
          <a:spLocks noChangeArrowheads="1"/>
        </xdr:cNvSpPr>
      </xdr:nvSpPr>
      <xdr:spPr>
        <a:xfrm>
          <a:off x="333375" y="25431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95</a:t>
          </a:r>
        </a:p>
      </xdr:txBody>
    </xdr:sp>
    <xdr:clientData/>
  </xdr:oneCellAnchor>
  <xdr:oneCellAnchor>
    <xdr:from>
      <xdr:col>2</xdr:col>
      <xdr:colOff>123825</xdr:colOff>
      <xdr:row>19</xdr:row>
      <xdr:rowOff>38100</xdr:rowOff>
    </xdr:from>
    <xdr:ext cx="190500" cy="180975"/>
    <xdr:sp>
      <xdr:nvSpPr>
        <xdr:cNvPr id="29" name="TextBox 43"/>
        <xdr:cNvSpPr txBox="1">
          <a:spLocks noChangeArrowheads="1"/>
        </xdr:cNvSpPr>
      </xdr:nvSpPr>
      <xdr:spPr>
        <a:xfrm>
          <a:off x="333375" y="22193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94</a:t>
          </a:r>
        </a:p>
      </xdr:txBody>
    </xdr:sp>
    <xdr:clientData/>
  </xdr:oneCellAnchor>
  <xdr:oneCellAnchor>
    <xdr:from>
      <xdr:col>2</xdr:col>
      <xdr:colOff>123825</xdr:colOff>
      <xdr:row>16</xdr:row>
      <xdr:rowOff>38100</xdr:rowOff>
    </xdr:from>
    <xdr:ext cx="190500" cy="180975"/>
    <xdr:sp>
      <xdr:nvSpPr>
        <xdr:cNvPr id="30" name="TextBox 44"/>
        <xdr:cNvSpPr txBox="1">
          <a:spLocks noChangeArrowheads="1"/>
        </xdr:cNvSpPr>
      </xdr:nvSpPr>
      <xdr:spPr>
        <a:xfrm>
          <a:off x="333375" y="18954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93</a:t>
          </a:r>
        </a:p>
      </xdr:txBody>
    </xdr:sp>
    <xdr:clientData/>
  </xdr:oneCellAnchor>
  <xdr:oneCellAnchor>
    <xdr:from>
      <xdr:col>2</xdr:col>
      <xdr:colOff>123825</xdr:colOff>
      <xdr:row>13</xdr:row>
      <xdr:rowOff>38100</xdr:rowOff>
    </xdr:from>
    <xdr:ext cx="190500" cy="180975"/>
    <xdr:sp>
      <xdr:nvSpPr>
        <xdr:cNvPr id="31" name="TextBox 45"/>
        <xdr:cNvSpPr txBox="1">
          <a:spLocks noChangeArrowheads="1"/>
        </xdr:cNvSpPr>
      </xdr:nvSpPr>
      <xdr:spPr>
        <a:xfrm>
          <a:off x="333375" y="15716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92</a:t>
          </a:r>
        </a:p>
      </xdr:txBody>
    </xdr:sp>
    <xdr:clientData/>
  </xdr:oneCellAnchor>
  <xdr:oneCellAnchor>
    <xdr:from>
      <xdr:col>2</xdr:col>
      <xdr:colOff>123825</xdr:colOff>
      <xdr:row>10</xdr:row>
      <xdr:rowOff>38100</xdr:rowOff>
    </xdr:from>
    <xdr:ext cx="190500" cy="180975"/>
    <xdr:sp>
      <xdr:nvSpPr>
        <xdr:cNvPr id="32" name="TextBox 46"/>
        <xdr:cNvSpPr txBox="1">
          <a:spLocks noChangeArrowheads="1"/>
        </xdr:cNvSpPr>
      </xdr:nvSpPr>
      <xdr:spPr>
        <a:xfrm>
          <a:off x="333375" y="12477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91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9</xdr:row>
      <xdr:rowOff>19050</xdr:rowOff>
    </xdr:from>
    <xdr:ext cx="1104900" cy="180975"/>
    <xdr:sp>
      <xdr:nvSpPr>
        <xdr:cNvPr id="1" name="TextBox 4"/>
        <xdr:cNvSpPr txBox="1">
          <a:spLocks noChangeArrowheads="1"/>
        </xdr:cNvSpPr>
      </xdr:nvSpPr>
      <xdr:spPr>
        <a:xfrm>
          <a:off x="752475" y="1200150"/>
          <a:ext cx="1104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Zahl der Arbeitnehmer</a:t>
          </a:r>
        </a:p>
      </xdr:txBody>
    </xdr:sp>
    <xdr:clientData/>
  </xdr:oneCellAnchor>
  <xdr:oneCellAnchor>
    <xdr:from>
      <xdr:col>5</xdr:col>
      <xdr:colOff>0</xdr:colOff>
      <xdr:row>9</xdr:row>
      <xdr:rowOff>133350</xdr:rowOff>
    </xdr:from>
    <xdr:ext cx="733425" cy="180975"/>
    <xdr:sp>
      <xdr:nvSpPr>
        <xdr:cNvPr id="2" name="TextBox 5"/>
        <xdr:cNvSpPr txBox="1">
          <a:spLocks noChangeArrowheads="1"/>
        </xdr:cNvSpPr>
      </xdr:nvSpPr>
      <xdr:spPr>
        <a:xfrm>
          <a:off x="752475" y="1314450"/>
          <a:ext cx="733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(einschließlich</a:t>
          </a:r>
        </a:p>
      </xdr:txBody>
    </xdr:sp>
    <xdr:clientData/>
  </xdr:oneCellAnchor>
  <xdr:oneCellAnchor>
    <xdr:from>
      <xdr:col>5</xdr:col>
      <xdr:colOff>0</xdr:colOff>
      <xdr:row>10</xdr:row>
      <xdr:rowOff>57150</xdr:rowOff>
    </xdr:from>
    <xdr:ext cx="762000" cy="180975"/>
    <xdr:sp>
      <xdr:nvSpPr>
        <xdr:cNvPr id="3" name="TextBox 6"/>
        <xdr:cNvSpPr txBox="1">
          <a:spLocks noChangeArrowheads="1"/>
        </xdr:cNvSpPr>
      </xdr:nvSpPr>
      <xdr:spPr>
        <a:xfrm>
          <a:off x="752475" y="1428750"/>
          <a:ext cx="762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Aushilfskräfte)</a:t>
          </a:r>
        </a:p>
      </xdr:txBody>
    </xdr:sp>
    <xdr:clientData/>
  </xdr:oneCellAnchor>
  <xdr:oneCellAnchor>
    <xdr:from>
      <xdr:col>15</xdr:col>
      <xdr:colOff>76200</xdr:colOff>
      <xdr:row>10</xdr:row>
      <xdr:rowOff>47625</xdr:rowOff>
    </xdr:from>
    <xdr:ext cx="542925" cy="180975"/>
    <xdr:sp>
      <xdr:nvSpPr>
        <xdr:cNvPr id="4" name="TextBox 7"/>
        <xdr:cNvSpPr txBox="1">
          <a:spLocks noChangeArrowheads="1"/>
        </xdr:cNvSpPr>
      </xdr:nvSpPr>
      <xdr:spPr>
        <a:xfrm>
          <a:off x="1695450" y="1419225"/>
          <a:ext cx="542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oneCellAnchor>
  <xdr:oneCellAnchor>
    <xdr:from>
      <xdr:col>33</xdr:col>
      <xdr:colOff>66675</xdr:colOff>
      <xdr:row>9</xdr:row>
      <xdr:rowOff>133350</xdr:rowOff>
    </xdr:from>
    <xdr:ext cx="914400" cy="180975"/>
    <xdr:sp>
      <xdr:nvSpPr>
        <xdr:cNvPr id="5" name="TextBox 8"/>
        <xdr:cNvSpPr txBox="1">
          <a:spLocks noChangeArrowheads="1"/>
        </xdr:cNvSpPr>
      </xdr:nvSpPr>
      <xdr:spPr>
        <a:xfrm>
          <a:off x="3248025" y="1314450"/>
          <a:ext cx="914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a) davon Familien-</a:t>
          </a:r>
        </a:p>
      </xdr:txBody>
    </xdr:sp>
    <xdr:clientData/>
  </xdr:oneCellAnchor>
  <xdr:oneCellAnchor>
    <xdr:from>
      <xdr:col>35</xdr:col>
      <xdr:colOff>47625</xdr:colOff>
      <xdr:row>10</xdr:row>
      <xdr:rowOff>47625</xdr:rowOff>
    </xdr:from>
    <xdr:ext cx="590550" cy="180975"/>
    <xdr:sp>
      <xdr:nvSpPr>
        <xdr:cNvPr id="6" name="TextBox 9"/>
        <xdr:cNvSpPr txBox="1">
          <a:spLocks noChangeArrowheads="1"/>
        </xdr:cNvSpPr>
      </xdr:nvSpPr>
      <xdr:spPr>
        <a:xfrm>
          <a:off x="3400425" y="1419225"/>
          <a:ext cx="590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angehörige</a:t>
          </a:r>
        </a:p>
      </xdr:txBody>
    </xdr:sp>
    <xdr:clientData/>
  </xdr:oneCellAnchor>
  <xdr:oneCellAnchor>
    <xdr:from>
      <xdr:col>54</xdr:col>
      <xdr:colOff>0</xdr:colOff>
      <xdr:row>9</xdr:row>
      <xdr:rowOff>114300</xdr:rowOff>
    </xdr:from>
    <xdr:ext cx="1028700" cy="180975"/>
    <xdr:sp>
      <xdr:nvSpPr>
        <xdr:cNvPr id="7" name="TextBox 10"/>
        <xdr:cNvSpPr txBox="1">
          <a:spLocks noChangeArrowheads="1"/>
        </xdr:cNvSpPr>
      </xdr:nvSpPr>
      <xdr:spPr>
        <a:xfrm>
          <a:off x="5038725" y="1295400"/>
          <a:ext cx="1028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b) davon geringfügig</a:t>
          </a:r>
        </a:p>
      </xdr:txBody>
    </xdr:sp>
    <xdr:clientData/>
  </xdr:oneCellAnchor>
  <xdr:oneCellAnchor>
    <xdr:from>
      <xdr:col>55</xdr:col>
      <xdr:colOff>95250</xdr:colOff>
      <xdr:row>10</xdr:row>
      <xdr:rowOff>38100</xdr:rowOff>
    </xdr:from>
    <xdr:ext cx="657225" cy="180975"/>
    <xdr:sp>
      <xdr:nvSpPr>
        <xdr:cNvPr id="8" name="TextBox 11"/>
        <xdr:cNvSpPr txBox="1">
          <a:spLocks noChangeArrowheads="1"/>
        </xdr:cNvSpPr>
      </xdr:nvSpPr>
      <xdr:spPr>
        <a:xfrm>
          <a:off x="5172075" y="140970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Beschäftigte</a:t>
          </a:r>
        </a:p>
      </xdr:txBody>
    </xdr:sp>
    <xdr:clientData/>
  </xdr:oneCellAnchor>
  <xdr:oneCellAnchor>
    <xdr:from>
      <xdr:col>5</xdr:col>
      <xdr:colOff>0</xdr:colOff>
      <xdr:row>15</xdr:row>
      <xdr:rowOff>9525</xdr:rowOff>
    </xdr:from>
    <xdr:ext cx="1038225" cy="180975"/>
    <xdr:sp>
      <xdr:nvSpPr>
        <xdr:cNvPr id="9" name="TextBox 12"/>
        <xdr:cNvSpPr txBox="1">
          <a:spLocks noChangeArrowheads="1"/>
        </xdr:cNvSpPr>
      </xdr:nvSpPr>
      <xdr:spPr>
        <a:xfrm>
          <a:off x="752475" y="2000250"/>
          <a:ext cx="1038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Anmeldungszeitraum</a:t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419225" cy="180975"/>
    <xdr:sp>
      <xdr:nvSpPr>
        <xdr:cNvPr id="10" name="TextBox 13"/>
        <xdr:cNvSpPr txBox="1">
          <a:spLocks noChangeArrowheads="1"/>
        </xdr:cNvSpPr>
      </xdr:nvSpPr>
      <xdr:spPr>
        <a:xfrm>
          <a:off x="752475" y="2114550"/>
          <a:ext cx="1419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(voraussichtliche Lohnsteuer</a:t>
          </a:r>
        </a:p>
      </xdr:txBody>
    </xdr:sp>
    <xdr:clientData/>
  </xdr:oneCellAnchor>
  <xdr:oneCellAnchor>
    <xdr:from>
      <xdr:col>5</xdr:col>
      <xdr:colOff>0</xdr:colOff>
      <xdr:row>16</xdr:row>
      <xdr:rowOff>114300</xdr:rowOff>
    </xdr:from>
    <xdr:ext cx="819150" cy="180975"/>
    <xdr:sp>
      <xdr:nvSpPr>
        <xdr:cNvPr id="11" name="TextBox 14"/>
        <xdr:cNvSpPr txBox="1">
          <a:spLocks noChangeArrowheads="1"/>
        </xdr:cNvSpPr>
      </xdr:nvSpPr>
      <xdr:spPr>
        <a:xfrm>
          <a:off x="752475" y="222885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 Kalenderjahr)</a:t>
          </a:r>
        </a:p>
      </xdr:txBody>
    </xdr:sp>
    <xdr:clientData/>
  </xdr:oneCellAnchor>
  <xdr:oneCellAnchor>
    <xdr:from>
      <xdr:col>25</xdr:col>
      <xdr:colOff>0</xdr:colOff>
      <xdr:row>15</xdr:row>
      <xdr:rowOff>76200</xdr:rowOff>
    </xdr:from>
    <xdr:ext cx="590550" cy="180975"/>
    <xdr:sp>
      <xdr:nvSpPr>
        <xdr:cNvPr id="12" name="TextBox 15"/>
        <xdr:cNvSpPr txBox="1">
          <a:spLocks noChangeArrowheads="1"/>
        </xdr:cNvSpPr>
      </xdr:nvSpPr>
      <xdr:spPr>
        <a:xfrm>
          <a:off x="2476500" y="2066925"/>
          <a:ext cx="590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monatlich</a:t>
          </a:r>
        </a:p>
      </xdr:txBody>
    </xdr:sp>
    <xdr:clientData/>
  </xdr:oneCellAnchor>
  <xdr:oneCellAnchor>
    <xdr:from>
      <xdr:col>24</xdr:col>
      <xdr:colOff>28575</xdr:colOff>
      <xdr:row>16</xdr:row>
      <xdr:rowOff>57150</xdr:rowOff>
    </xdr:from>
    <xdr:ext cx="1047750" cy="180975"/>
    <xdr:sp>
      <xdr:nvSpPr>
        <xdr:cNvPr id="13" name="TextBox 16"/>
        <xdr:cNvSpPr txBox="1">
          <a:spLocks noChangeArrowheads="1"/>
        </xdr:cNvSpPr>
      </xdr:nvSpPr>
      <xdr:spPr>
        <a:xfrm>
          <a:off x="2476500" y="2171700"/>
          <a:ext cx="1047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(mehr als 4 000 EUR)</a:t>
          </a:r>
        </a:p>
      </xdr:txBody>
    </xdr:sp>
    <xdr:clientData/>
  </xdr:oneCellAnchor>
  <xdr:oneCellAnchor>
    <xdr:from>
      <xdr:col>41</xdr:col>
      <xdr:colOff>0</xdr:colOff>
      <xdr:row>15</xdr:row>
      <xdr:rowOff>66675</xdr:rowOff>
    </xdr:from>
    <xdr:ext cx="790575" cy="180975"/>
    <xdr:sp>
      <xdr:nvSpPr>
        <xdr:cNvPr id="14" name="TextBox 17"/>
        <xdr:cNvSpPr txBox="1">
          <a:spLocks noChangeArrowheads="1"/>
        </xdr:cNvSpPr>
      </xdr:nvSpPr>
      <xdr:spPr>
        <a:xfrm>
          <a:off x="3867150" y="2057400"/>
          <a:ext cx="790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vierteljährlich</a:t>
          </a:r>
        </a:p>
      </xdr:txBody>
    </xdr:sp>
    <xdr:clientData/>
  </xdr:oneCellAnchor>
  <xdr:oneCellAnchor>
    <xdr:from>
      <xdr:col>41</xdr:col>
      <xdr:colOff>0</xdr:colOff>
      <xdr:row>16</xdr:row>
      <xdr:rowOff>57150</xdr:rowOff>
    </xdr:from>
    <xdr:ext cx="1047750" cy="180975"/>
    <xdr:sp>
      <xdr:nvSpPr>
        <xdr:cNvPr id="15" name="TextBox 18"/>
        <xdr:cNvSpPr txBox="1">
          <a:spLocks noChangeArrowheads="1"/>
        </xdr:cNvSpPr>
      </xdr:nvSpPr>
      <xdr:spPr>
        <a:xfrm>
          <a:off x="3867150" y="2171700"/>
          <a:ext cx="1047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(mehr als 1 000 EUR)</a:t>
          </a:r>
        </a:p>
      </xdr:txBody>
    </xdr:sp>
    <xdr:clientData/>
  </xdr:oneCellAnchor>
  <xdr:oneCellAnchor>
    <xdr:from>
      <xdr:col>56</xdr:col>
      <xdr:colOff>47625</xdr:colOff>
      <xdr:row>15</xdr:row>
      <xdr:rowOff>66675</xdr:rowOff>
    </xdr:from>
    <xdr:ext cx="457200" cy="180975"/>
    <xdr:sp>
      <xdr:nvSpPr>
        <xdr:cNvPr id="16" name="TextBox 19"/>
        <xdr:cNvSpPr txBox="1">
          <a:spLocks noChangeArrowheads="1"/>
        </xdr:cNvSpPr>
      </xdr:nvSpPr>
      <xdr:spPr>
        <a:xfrm>
          <a:off x="5267325" y="2057400"/>
          <a:ext cx="457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jährlich</a:t>
          </a:r>
        </a:p>
      </xdr:txBody>
    </xdr:sp>
    <xdr:clientData/>
  </xdr:oneCellAnchor>
  <xdr:oneCellAnchor>
    <xdr:from>
      <xdr:col>56</xdr:col>
      <xdr:colOff>28575</xdr:colOff>
      <xdr:row>16</xdr:row>
      <xdr:rowOff>57150</xdr:rowOff>
    </xdr:from>
    <xdr:ext cx="1295400" cy="180975"/>
    <xdr:sp>
      <xdr:nvSpPr>
        <xdr:cNvPr id="17" name="TextBox 20"/>
        <xdr:cNvSpPr txBox="1">
          <a:spLocks noChangeArrowheads="1"/>
        </xdr:cNvSpPr>
      </xdr:nvSpPr>
      <xdr:spPr>
        <a:xfrm>
          <a:off x="5248275" y="2171700"/>
          <a:ext cx="1295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(nicht mehr als 1 000 EUR)</a:t>
          </a:r>
        </a:p>
      </xdr:txBody>
    </xdr:sp>
    <xdr:clientData/>
  </xdr:oneCellAnchor>
  <xdr:oneCellAnchor>
    <xdr:from>
      <xdr:col>9</xdr:col>
      <xdr:colOff>0</xdr:colOff>
      <xdr:row>39</xdr:row>
      <xdr:rowOff>190500</xdr:rowOff>
    </xdr:from>
    <xdr:ext cx="4714875" cy="180975"/>
    <xdr:sp>
      <xdr:nvSpPr>
        <xdr:cNvPr id="18" name="TextBox 21"/>
        <xdr:cNvSpPr txBox="1">
          <a:spLocks noChangeArrowheads="1"/>
        </xdr:cNvSpPr>
      </xdr:nvSpPr>
      <xdr:spPr>
        <a:xfrm>
          <a:off x="1162050" y="5724525"/>
          <a:ext cx="4714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 nehmen die Kleinunternehmer-Regelung (§ 19 Abs. 1 Umsatzsteuergesetz - UStG -) in Anspruch.</a:t>
          </a:r>
        </a:p>
      </xdr:txBody>
    </xdr:sp>
    <xdr:clientData/>
  </xdr:oneCellAnchor>
  <xdr:oneCellAnchor>
    <xdr:from>
      <xdr:col>9</xdr:col>
      <xdr:colOff>0</xdr:colOff>
      <xdr:row>42</xdr:row>
      <xdr:rowOff>152400</xdr:rowOff>
    </xdr:from>
    <xdr:ext cx="3190875" cy="180975"/>
    <xdr:sp>
      <xdr:nvSpPr>
        <xdr:cNvPr id="19" name="TextBox 22"/>
        <xdr:cNvSpPr txBox="1">
          <a:spLocks noChangeArrowheads="1"/>
        </xdr:cNvSpPr>
      </xdr:nvSpPr>
      <xdr:spPr>
        <a:xfrm>
          <a:off x="1162050" y="6172200"/>
          <a:ext cx="3190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 verzichten auf die Anwendung der Kleinunternehmer-Regelung.</a:t>
          </a:r>
        </a:p>
      </xdr:txBody>
    </xdr:sp>
    <xdr:clientData/>
  </xdr:oneCellAnchor>
  <xdr:oneCellAnchor>
    <xdr:from>
      <xdr:col>9</xdr:col>
      <xdr:colOff>0</xdr:colOff>
      <xdr:row>43</xdr:row>
      <xdr:rowOff>123825</xdr:rowOff>
    </xdr:from>
    <xdr:ext cx="4752975" cy="180975"/>
    <xdr:sp>
      <xdr:nvSpPr>
        <xdr:cNvPr id="20" name="TextBox 23"/>
        <xdr:cNvSpPr txBox="1">
          <a:spLocks noChangeArrowheads="1"/>
        </xdr:cNvSpPr>
      </xdr:nvSpPr>
      <xdr:spPr>
        <a:xfrm>
          <a:off x="1162050" y="6372225"/>
          <a:ext cx="4752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(§ 19 Abs. 2 UStG); Umsatzsteuer-Voranmeldungen sind monatlich in elektronischer Form abzugeben.</a:t>
          </a:r>
        </a:p>
      </xdr:txBody>
    </xdr:sp>
    <xdr:clientData/>
  </xdr:oneCellAnchor>
  <xdr:oneCellAnchor>
    <xdr:from>
      <xdr:col>3</xdr:col>
      <xdr:colOff>114300</xdr:colOff>
      <xdr:row>62</xdr:row>
      <xdr:rowOff>19050</xdr:rowOff>
    </xdr:from>
    <xdr:ext cx="247650" cy="180975"/>
    <xdr:sp>
      <xdr:nvSpPr>
        <xdr:cNvPr id="21" name="TextBox 26"/>
        <xdr:cNvSpPr txBox="1">
          <a:spLocks noChangeArrowheads="1"/>
        </xdr:cNvSpPr>
      </xdr:nvSpPr>
      <xdr:spPr>
        <a:xfrm>
          <a:off x="514350" y="96678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136</a:t>
          </a:r>
        </a:p>
      </xdr:txBody>
    </xdr:sp>
    <xdr:clientData/>
  </xdr:oneCellAnchor>
  <xdr:oneCellAnchor>
    <xdr:from>
      <xdr:col>3</xdr:col>
      <xdr:colOff>114300</xdr:colOff>
      <xdr:row>65</xdr:row>
      <xdr:rowOff>19050</xdr:rowOff>
    </xdr:from>
    <xdr:ext cx="247650" cy="180975"/>
    <xdr:sp>
      <xdr:nvSpPr>
        <xdr:cNvPr id="22" name="TextBox 27"/>
        <xdr:cNvSpPr txBox="1">
          <a:spLocks noChangeArrowheads="1"/>
        </xdr:cNvSpPr>
      </xdr:nvSpPr>
      <xdr:spPr>
        <a:xfrm>
          <a:off x="514350" y="103155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137</a:t>
          </a:r>
        </a:p>
      </xdr:txBody>
    </xdr:sp>
    <xdr:clientData/>
  </xdr:oneCellAnchor>
  <xdr:oneCellAnchor>
    <xdr:from>
      <xdr:col>3</xdr:col>
      <xdr:colOff>114300</xdr:colOff>
      <xdr:row>67</xdr:row>
      <xdr:rowOff>19050</xdr:rowOff>
    </xdr:from>
    <xdr:ext cx="247650" cy="180975"/>
    <xdr:sp>
      <xdr:nvSpPr>
        <xdr:cNvPr id="23" name="TextBox 28"/>
        <xdr:cNvSpPr txBox="1">
          <a:spLocks noChangeArrowheads="1"/>
        </xdr:cNvSpPr>
      </xdr:nvSpPr>
      <xdr:spPr>
        <a:xfrm>
          <a:off x="514350" y="106203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138</a:t>
          </a:r>
        </a:p>
      </xdr:txBody>
    </xdr:sp>
    <xdr:clientData/>
  </xdr:oneCellAnchor>
  <xdr:oneCellAnchor>
    <xdr:from>
      <xdr:col>3</xdr:col>
      <xdr:colOff>114300</xdr:colOff>
      <xdr:row>57</xdr:row>
      <xdr:rowOff>19050</xdr:rowOff>
    </xdr:from>
    <xdr:ext cx="247650" cy="180975"/>
    <xdr:sp>
      <xdr:nvSpPr>
        <xdr:cNvPr id="24" name="TextBox 29"/>
        <xdr:cNvSpPr txBox="1">
          <a:spLocks noChangeArrowheads="1"/>
        </xdr:cNvSpPr>
      </xdr:nvSpPr>
      <xdr:spPr>
        <a:xfrm>
          <a:off x="514350" y="87820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135</a:t>
          </a:r>
        </a:p>
      </xdr:txBody>
    </xdr:sp>
    <xdr:clientData/>
  </xdr:oneCellAnchor>
  <xdr:oneCellAnchor>
    <xdr:from>
      <xdr:col>3</xdr:col>
      <xdr:colOff>114300</xdr:colOff>
      <xdr:row>52</xdr:row>
      <xdr:rowOff>19050</xdr:rowOff>
    </xdr:from>
    <xdr:ext cx="247650" cy="180975"/>
    <xdr:sp>
      <xdr:nvSpPr>
        <xdr:cNvPr id="25" name="TextBox 30"/>
        <xdr:cNvSpPr txBox="1">
          <a:spLocks noChangeArrowheads="1"/>
        </xdr:cNvSpPr>
      </xdr:nvSpPr>
      <xdr:spPr>
        <a:xfrm>
          <a:off x="514350" y="78962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134</a:t>
          </a:r>
        </a:p>
      </xdr:txBody>
    </xdr:sp>
    <xdr:clientData/>
  </xdr:oneCellAnchor>
  <xdr:oneCellAnchor>
    <xdr:from>
      <xdr:col>3</xdr:col>
      <xdr:colOff>114300</xdr:colOff>
      <xdr:row>50</xdr:row>
      <xdr:rowOff>19050</xdr:rowOff>
    </xdr:from>
    <xdr:ext cx="247650" cy="180975"/>
    <xdr:sp>
      <xdr:nvSpPr>
        <xdr:cNvPr id="26" name="TextBox 31"/>
        <xdr:cNvSpPr txBox="1">
          <a:spLocks noChangeArrowheads="1"/>
        </xdr:cNvSpPr>
      </xdr:nvSpPr>
      <xdr:spPr>
        <a:xfrm>
          <a:off x="514350" y="76104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133</a:t>
          </a:r>
        </a:p>
      </xdr:txBody>
    </xdr:sp>
    <xdr:clientData/>
  </xdr:oneCellAnchor>
  <xdr:oneCellAnchor>
    <xdr:from>
      <xdr:col>3</xdr:col>
      <xdr:colOff>114300</xdr:colOff>
      <xdr:row>48</xdr:row>
      <xdr:rowOff>19050</xdr:rowOff>
    </xdr:from>
    <xdr:ext cx="247650" cy="180975"/>
    <xdr:sp>
      <xdr:nvSpPr>
        <xdr:cNvPr id="27" name="TextBox 32"/>
        <xdr:cNvSpPr txBox="1">
          <a:spLocks noChangeArrowheads="1"/>
        </xdr:cNvSpPr>
      </xdr:nvSpPr>
      <xdr:spPr>
        <a:xfrm>
          <a:off x="514350" y="73247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132</a:t>
          </a:r>
        </a:p>
      </xdr:txBody>
    </xdr:sp>
    <xdr:clientData/>
  </xdr:oneCellAnchor>
  <xdr:oneCellAnchor>
    <xdr:from>
      <xdr:col>3</xdr:col>
      <xdr:colOff>114300</xdr:colOff>
      <xdr:row>43</xdr:row>
      <xdr:rowOff>19050</xdr:rowOff>
    </xdr:from>
    <xdr:ext cx="247650" cy="180975"/>
    <xdr:sp>
      <xdr:nvSpPr>
        <xdr:cNvPr id="28" name="TextBox 33"/>
        <xdr:cNvSpPr txBox="1">
          <a:spLocks noChangeArrowheads="1"/>
        </xdr:cNvSpPr>
      </xdr:nvSpPr>
      <xdr:spPr>
        <a:xfrm>
          <a:off x="514350" y="62674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131</a:t>
          </a:r>
        </a:p>
      </xdr:txBody>
    </xdr:sp>
    <xdr:clientData/>
  </xdr:oneCellAnchor>
  <xdr:oneCellAnchor>
    <xdr:from>
      <xdr:col>3</xdr:col>
      <xdr:colOff>114300</xdr:colOff>
      <xdr:row>41</xdr:row>
      <xdr:rowOff>19050</xdr:rowOff>
    </xdr:from>
    <xdr:ext cx="247650" cy="180975"/>
    <xdr:sp>
      <xdr:nvSpPr>
        <xdr:cNvPr id="29" name="TextBox 34"/>
        <xdr:cNvSpPr txBox="1">
          <a:spLocks noChangeArrowheads="1"/>
        </xdr:cNvSpPr>
      </xdr:nvSpPr>
      <xdr:spPr>
        <a:xfrm>
          <a:off x="514350" y="58293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130</a:t>
          </a:r>
        </a:p>
      </xdr:txBody>
    </xdr:sp>
    <xdr:clientData/>
  </xdr:oneCellAnchor>
  <xdr:oneCellAnchor>
    <xdr:from>
      <xdr:col>3</xdr:col>
      <xdr:colOff>114300</xdr:colOff>
      <xdr:row>39</xdr:row>
      <xdr:rowOff>19050</xdr:rowOff>
    </xdr:from>
    <xdr:ext cx="247650" cy="180975"/>
    <xdr:sp>
      <xdr:nvSpPr>
        <xdr:cNvPr id="30" name="TextBox 35"/>
        <xdr:cNvSpPr txBox="1">
          <a:spLocks noChangeArrowheads="1"/>
        </xdr:cNvSpPr>
      </xdr:nvSpPr>
      <xdr:spPr>
        <a:xfrm>
          <a:off x="514350" y="55530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129</a:t>
          </a:r>
        </a:p>
      </xdr:txBody>
    </xdr:sp>
    <xdr:clientData/>
  </xdr:oneCellAnchor>
  <xdr:oneCellAnchor>
    <xdr:from>
      <xdr:col>3</xdr:col>
      <xdr:colOff>114300</xdr:colOff>
      <xdr:row>36</xdr:row>
      <xdr:rowOff>19050</xdr:rowOff>
    </xdr:from>
    <xdr:ext cx="247650" cy="180975"/>
    <xdr:sp>
      <xdr:nvSpPr>
        <xdr:cNvPr id="31" name="TextBox 36"/>
        <xdr:cNvSpPr txBox="1">
          <a:spLocks noChangeArrowheads="1"/>
        </xdr:cNvSpPr>
      </xdr:nvSpPr>
      <xdr:spPr>
        <a:xfrm>
          <a:off x="514350" y="48672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128</a:t>
          </a:r>
        </a:p>
      </xdr:txBody>
    </xdr:sp>
    <xdr:clientData/>
  </xdr:oneCellAnchor>
  <xdr:oneCellAnchor>
    <xdr:from>
      <xdr:col>3</xdr:col>
      <xdr:colOff>114300</xdr:colOff>
      <xdr:row>31</xdr:row>
      <xdr:rowOff>19050</xdr:rowOff>
    </xdr:from>
    <xdr:ext cx="247650" cy="180975"/>
    <xdr:sp>
      <xdr:nvSpPr>
        <xdr:cNvPr id="32" name="TextBox 37"/>
        <xdr:cNvSpPr txBox="1">
          <a:spLocks noChangeArrowheads="1"/>
        </xdr:cNvSpPr>
      </xdr:nvSpPr>
      <xdr:spPr>
        <a:xfrm>
          <a:off x="514350" y="41243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127</a:t>
          </a:r>
        </a:p>
      </xdr:txBody>
    </xdr:sp>
    <xdr:clientData/>
  </xdr:oneCellAnchor>
  <xdr:oneCellAnchor>
    <xdr:from>
      <xdr:col>3</xdr:col>
      <xdr:colOff>114300</xdr:colOff>
      <xdr:row>26</xdr:row>
      <xdr:rowOff>19050</xdr:rowOff>
    </xdr:from>
    <xdr:ext cx="247650" cy="180975"/>
    <xdr:sp>
      <xdr:nvSpPr>
        <xdr:cNvPr id="33" name="TextBox 38"/>
        <xdr:cNvSpPr txBox="1">
          <a:spLocks noChangeArrowheads="1"/>
        </xdr:cNvSpPr>
      </xdr:nvSpPr>
      <xdr:spPr>
        <a:xfrm>
          <a:off x="514350" y="33528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126</a:t>
          </a:r>
        </a:p>
      </xdr:txBody>
    </xdr:sp>
    <xdr:clientData/>
  </xdr:oneCellAnchor>
  <xdr:oneCellAnchor>
    <xdr:from>
      <xdr:col>3</xdr:col>
      <xdr:colOff>114300</xdr:colOff>
      <xdr:row>23</xdr:row>
      <xdr:rowOff>19050</xdr:rowOff>
    </xdr:from>
    <xdr:ext cx="247650" cy="180975"/>
    <xdr:sp>
      <xdr:nvSpPr>
        <xdr:cNvPr id="34" name="TextBox 39"/>
        <xdr:cNvSpPr txBox="1">
          <a:spLocks noChangeArrowheads="1"/>
        </xdr:cNvSpPr>
      </xdr:nvSpPr>
      <xdr:spPr>
        <a:xfrm>
          <a:off x="514350" y="30289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125</a:t>
          </a:r>
        </a:p>
      </xdr:txBody>
    </xdr:sp>
    <xdr:clientData/>
  </xdr:oneCellAnchor>
  <xdr:oneCellAnchor>
    <xdr:from>
      <xdr:col>3</xdr:col>
      <xdr:colOff>114300</xdr:colOff>
      <xdr:row>20</xdr:row>
      <xdr:rowOff>19050</xdr:rowOff>
    </xdr:from>
    <xdr:ext cx="247650" cy="180975"/>
    <xdr:sp>
      <xdr:nvSpPr>
        <xdr:cNvPr id="35" name="TextBox 40"/>
        <xdr:cNvSpPr txBox="1">
          <a:spLocks noChangeArrowheads="1"/>
        </xdr:cNvSpPr>
      </xdr:nvSpPr>
      <xdr:spPr>
        <a:xfrm>
          <a:off x="514350" y="27051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124</a:t>
          </a:r>
        </a:p>
      </xdr:txBody>
    </xdr:sp>
    <xdr:clientData/>
  </xdr:oneCellAnchor>
  <xdr:oneCellAnchor>
    <xdr:from>
      <xdr:col>3</xdr:col>
      <xdr:colOff>114300</xdr:colOff>
      <xdr:row>16</xdr:row>
      <xdr:rowOff>19050</xdr:rowOff>
    </xdr:from>
    <xdr:ext cx="247650" cy="180975"/>
    <xdr:sp>
      <xdr:nvSpPr>
        <xdr:cNvPr id="36" name="TextBox 41"/>
        <xdr:cNvSpPr txBox="1">
          <a:spLocks noChangeArrowheads="1"/>
        </xdr:cNvSpPr>
      </xdr:nvSpPr>
      <xdr:spPr>
        <a:xfrm>
          <a:off x="514350" y="21336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123</a:t>
          </a:r>
        </a:p>
      </xdr:txBody>
    </xdr:sp>
    <xdr:clientData/>
  </xdr:oneCellAnchor>
  <xdr:oneCellAnchor>
    <xdr:from>
      <xdr:col>3</xdr:col>
      <xdr:colOff>114300</xdr:colOff>
      <xdr:row>13</xdr:row>
      <xdr:rowOff>19050</xdr:rowOff>
    </xdr:from>
    <xdr:ext cx="247650" cy="180975"/>
    <xdr:sp>
      <xdr:nvSpPr>
        <xdr:cNvPr id="37" name="TextBox 42"/>
        <xdr:cNvSpPr txBox="1">
          <a:spLocks noChangeArrowheads="1"/>
        </xdr:cNvSpPr>
      </xdr:nvSpPr>
      <xdr:spPr>
        <a:xfrm>
          <a:off x="514350" y="17335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122</a:t>
          </a:r>
        </a:p>
      </xdr:txBody>
    </xdr:sp>
    <xdr:clientData/>
  </xdr:oneCellAnchor>
  <xdr:oneCellAnchor>
    <xdr:from>
      <xdr:col>3</xdr:col>
      <xdr:colOff>114300</xdr:colOff>
      <xdr:row>10</xdr:row>
      <xdr:rowOff>19050</xdr:rowOff>
    </xdr:from>
    <xdr:ext cx="247650" cy="180975"/>
    <xdr:sp>
      <xdr:nvSpPr>
        <xdr:cNvPr id="38" name="TextBox 43"/>
        <xdr:cNvSpPr txBox="1">
          <a:spLocks noChangeArrowheads="1"/>
        </xdr:cNvSpPr>
      </xdr:nvSpPr>
      <xdr:spPr>
        <a:xfrm>
          <a:off x="514350" y="13906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121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8</xdr:row>
      <xdr:rowOff>171450</xdr:rowOff>
    </xdr:from>
    <xdr:ext cx="4876800" cy="180975"/>
    <xdr:sp>
      <xdr:nvSpPr>
        <xdr:cNvPr id="1" name="TextBox 1"/>
        <xdr:cNvSpPr txBox="1">
          <a:spLocks noChangeArrowheads="1"/>
        </xdr:cNvSpPr>
      </xdr:nvSpPr>
      <xdr:spPr>
        <a:xfrm>
          <a:off x="781050" y="1209675"/>
          <a:ext cx="487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 möchten die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Dauerfristverlängerung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für die Abgabe der Umsatzsteuer-Voeranmeldungen nutzen.</a:t>
          </a:r>
        </a:p>
      </xdr:txBody>
    </xdr:sp>
    <xdr:clientData/>
  </xdr:oneCellAnchor>
  <xdr:oneCellAnchor>
    <xdr:from>
      <xdr:col>6</xdr:col>
      <xdr:colOff>0</xdr:colOff>
      <xdr:row>9</xdr:row>
      <xdr:rowOff>161925</xdr:rowOff>
    </xdr:from>
    <xdr:ext cx="5076825" cy="180975"/>
    <xdr:sp>
      <xdr:nvSpPr>
        <xdr:cNvPr id="2" name="TextBox 2"/>
        <xdr:cNvSpPr txBox="1">
          <a:spLocks noChangeArrowheads="1"/>
        </xdr:cNvSpPr>
      </xdr:nvSpPr>
      <xdr:spPr>
        <a:xfrm>
          <a:off x="781050" y="1419225"/>
          <a:ext cx="5076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und zu entrichten ist. Die Dauerfristverlängerung werde ich gesondert mit dem Vordruck USt 1 H beantragen.</a:t>
          </a:r>
        </a:p>
      </xdr:txBody>
    </xdr:sp>
    <xdr:clientData/>
  </xdr:oneCellAnchor>
  <xdr:oneCellAnchor>
    <xdr:from>
      <xdr:col>6</xdr:col>
      <xdr:colOff>0</xdr:colOff>
      <xdr:row>15</xdr:row>
      <xdr:rowOff>171450</xdr:rowOff>
    </xdr:from>
    <xdr:ext cx="1685925" cy="180975"/>
    <xdr:sp>
      <xdr:nvSpPr>
        <xdr:cNvPr id="3" name="TextBox 3"/>
        <xdr:cNvSpPr txBox="1">
          <a:spLocks noChangeArrowheads="1"/>
        </xdr:cNvSpPr>
      </xdr:nvSpPr>
      <xdr:spPr>
        <a:xfrm>
          <a:off x="781050" y="2352675"/>
          <a:ext cx="1685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Zusatzangaben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für Unternehmer,</a:t>
          </a:r>
        </a:p>
      </xdr:txBody>
    </xdr:sp>
    <xdr:clientData/>
  </xdr:oneCellAnchor>
  <xdr:oneCellAnchor>
    <xdr:from>
      <xdr:col>10</xdr:col>
      <xdr:colOff>0</xdr:colOff>
      <xdr:row>26</xdr:row>
      <xdr:rowOff>47625</xdr:rowOff>
    </xdr:from>
    <xdr:ext cx="5286375" cy="180975"/>
    <xdr:sp>
      <xdr:nvSpPr>
        <xdr:cNvPr id="4" name="TextBox 4"/>
        <xdr:cNvSpPr txBox="1">
          <a:spLocks noChangeArrowheads="1"/>
        </xdr:cNvSpPr>
      </xdr:nvSpPr>
      <xdr:spPr>
        <a:xfrm>
          <a:off x="1219200" y="3905250"/>
          <a:ext cx="5286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voraussichtlich nicht überschritten wird, auf die Erwerbsschwellenregelung jedoch für die Dauer von mindestens</a:t>
          </a:r>
        </a:p>
      </xdr:txBody>
    </xdr:sp>
    <xdr:clientData/>
  </xdr:oneCellAnchor>
  <xdr:oneCellAnchor>
    <xdr:from>
      <xdr:col>2</xdr:col>
      <xdr:colOff>85725</xdr:colOff>
      <xdr:row>9</xdr:row>
      <xdr:rowOff>9525</xdr:rowOff>
    </xdr:from>
    <xdr:ext cx="247650" cy="180975"/>
    <xdr:sp>
      <xdr:nvSpPr>
        <xdr:cNvPr id="5" name="TextBox 5"/>
        <xdr:cNvSpPr txBox="1">
          <a:spLocks noChangeArrowheads="1"/>
        </xdr:cNvSpPr>
      </xdr:nvSpPr>
      <xdr:spPr>
        <a:xfrm>
          <a:off x="295275" y="12668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142</a:t>
          </a:r>
        </a:p>
      </xdr:txBody>
    </xdr:sp>
    <xdr:clientData/>
  </xdr:oneCellAnchor>
  <xdr:oneCellAnchor>
    <xdr:from>
      <xdr:col>2</xdr:col>
      <xdr:colOff>85725</xdr:colOff>
      <xdr:row>15</xdr:row>
      <xdr:rowOff>9525</xdr:rowOff>
    </xdr:from>
    <xdr:ext cx="247650" cy="180975"/>
    <xdr:sp>
      <xdr:nvSpPr>
        <xdr:cNvPr id="6" name="TextBox 6"/>
        <xdr:cNvSpPr txBox="1">
          <a:spLocks noChangeArrowheads="1"/>
        </xdr:cNvSpPr>
      </xdr:nvSpPr>
      <xdr:spPr>
        <a:xfrm>
          <a:off x="295275" y="21907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143</a:t>
          </a:r>
        </a:p>
      </xdr:txBody>
    </xdr:sp>
    <xdr:clientData/>
  </xdr:oneCellAnchor>
  <xdr:oneCellAnchor>
    <xdr:from>
      <xdr:col>2</xdr:col>
      <xdr:colOff>85725</xdr:colOff>
      <xdr:row>21</xdr:row>
      <xdr:rowOff>9525</xdr:rowOff>
    </xdr:from>
    <xdr:ext cx="247650" cy="180975"/>
    <xdr:sp>
      <xdr:nvSpPr>
        <xdr:cNvPr id="7" name="TextBox 7"/>
        <xdr:cNvSpPr txBox="1">
          <a:spLocks noChangeArrowheads="1"/>
        </xdr:cNvSpPr>
      </xdr:nvSpPr>
      <xdr:spPr>
        <a:xfrm>
          <a:off x="295275" y="30956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144</a:t>
          </a:r>
        </a:p>
      </xdr:txBody>
    </xdr:sp>
    <xdr:clientData/>
  </xdr:oneCellAnchor>
  <xdr:oneCellAnchor>
    <xdr:from>
      <xdr:col>2</xdr:col>
      <xdr:colOff>85725</xdr:colOff>
      <xdr:row>23</xdr:row>
      <xdr:rowOff>9525</xdr:rowOff>
    </xdr:from>
    <xdr:ext cx="247650" cy="180975"/>
    <xdr:sp>
      <xdr:nvSpPr>
        <xdr:cNvPr id="8" name="TextBox 8"/>
        <xdr:cNvSpPr txBox="1">
          <a:spLocks noChangeArrowheads="1"/>
        </xdr:cNvSpPr>
      </xdr:nvSpPr>
      <xdr:spPr>
        <a:xfrm>
          <a:off x="295275" y="34004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145</a:t>
          </a:r>
        </a:p>
      </xdr:txBody>
    </xdr:sp>
    <xdr:clientData/>
  </xdr:oneCellAnchor>
  <xdr:oneCellAnchor>
    <xdr:from>
      <xdr:col>2</xdr:col>
      <xdr:colOff>85725</xdr:colOff>
      <xdr:row>25</xdr:row>
      <xdr:rowOff>9525</xdr:rowOff>
    </xdr:from>
    <xdr:ext cx="247650" cy="180975"/>
    <xdr:sp>
      <xdr:nvSpPr>
        <xdr:cNvPr id="9" name="TextBox 9"/>
        <xdr:cNvSpPr txBox="1">
          <a:spLocks noChangeArrowheads="1"/>
        </xdr:cNvSpPr>
      </xdr:nvSpPr>
      <xdr:spPr>
        <a:xfrm>
          <a:off x="295275" y="36576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146</a:t>
          </a:r>
        </a:p>
      </xdr:txBody>
    </xdr:sp>
    <xdr:clientData/>
  </xdr:oneCellAnchor>
  <xdr:oneCellAnchor>
    <xdr:from>
      <xdr:col>2</xdr:col>
      <xdr:colOff>85725</xdr:colOff>
      <xdr:row>27</xdr:row>
      <xdr:rowOff>9525</xdr:rowOff>
    </xdr:from>
    <xdr:ext cx="247650" cy="180975"/>
    <xdr:sp>
      <xdr:nvSpPr>
        <xdr:cNvPr id="10" name="TextBox 10"/>
        <xdr:cNvSpPr txBox="1">
          <a:spLocks noChangeArrowheads="1"/>
        </xdr:cNvSpPr>
      </xdr:nvSpPr>
      <xdr:spPr>
        <a:xfrm>
          <a:off x="295275" y="39624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147</a:t>
          </a:r>
        </a:p>
      </xdr:txBody>
    </xdr:sp>
    <xdr:clientData/>
  </xdr:oneCellAnchor>
  <xdr:oneCellAnchor>
    <xdr:from>
      <xdr:col>2</xdr:col>
      <xdr:colOff>85725</xdr:colOff>
      <xdr:row>29</xdr:row>
      <xdr:rowOff>9525</xdr:rowOff>
    </xdr:from>
    <xdr:ext cx="247650" cy="180975"/>
    <xdr:sp>
      <xdr:nvSpPr>
        <xdr:cNvPr id="11" name="TextBox 11"/>
        <xdr:cNvSpPr txBox="1">
          <a:spLocks noChangeArrowheads="1"/>
        </xdr:cNvSpPr>
      </xdr:nvSpPr>
      <xdr:spPr>
        <a:xfrm>
          <a:off x="295275" y="42672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148</a:t>
          </a:r>
        </a:p>
      </xdr:txBody>
    </xdr:sp>
    <xdr:clientData/>
  </xdr:oneCellAnchor>
  <xdr:oneCellAnchor>
    <xdr:from>
      <xdr:col>2</xdr:col>
      <xdr:colOff>85725</xdr:colOff>
      <xdr:row>31</xdr:row>
      <xdr:rowOff>9525</xdr:rowOff>
    </xdr:from>
    <xdr:ext cx="247650" cy="180975"/>
    <xdr:sp>
      <xdr:nvSpPr>
        <xdr:cNvPr id="12" name="TextBox 12"/>
        <xdr:cNvSpPr txBox="1">
          <a:spLocks noChangeArrowheads="1"/>
        </xdr:cNvSpPr>
      </xdr:nvSpPr>
      <xdr:spPr>
        <a:xfrm>
          <a:off x="295275" y="45529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149</a:t>
          </a:r>
        </a:p>
      </xdr:txBody>
    </xdr:sp>
    <xdr:clientData/>
  </xdr:oneCellAnchor>
  <xdr:oneCellAnchor>
    <xdr:from>
      <xdr:col>2</xdr:col>
      <xdr:colOff>85725</xdr:colOff>
      <xdr:row>33</xdr:row>
      <xdr:rowOff>9525</xdr:rowOff>
    </xdr:from>
    <xdr:ext cx="247650" cy="180975"/>
    <xdr:sp>
      <xdr:nvSpPr>
        <xdr:cNvPr id="13" name="TextBox 13"/>
        <xdr:cNvSpPr txBox="1">
          <a:spLocks noChangeArrowheads="1"/>
        </xdr:cNvSpPr>
      </xdr:nvSpPr>
      <xdr:spPr>
        <a:xfrm>
          <a:off x="295275" y="48196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150</a:t>
          </a:r>
        </a:p>
      </xdr:txBody>
    </xdr:sp>
    <xdr:clientData/>
  </xdr:oneCellAnchor>
  <xdr:oneCellAnchor>
    <xdr:from>
      <xdr:col>2</xdr:col>
      <xdr:colOff>85725</xdr:colOff>
      <xdr:row>41</xdr:row>
      <xdr:rowOff>9525</xdr:rowOff>
    </xdr:from>
    <xdr:ext cx="247650" cy="180975"/>
    <xdr:sp>
      <xdr:nvSpPr>
        <xdr:cNvPr id="14" name="TextBox 14"/>
        <xdr:cNvSpPr txBox="1">
          <a:spLocks noChangeArrowheads="1"/>
        </xdr:cNvSpPr>
      </xdr:nvSpPr>
      <xdr:spPr>
        <a:xfrm>
          <a:off x="295275" y="60102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151</a:t>
          </a:r>
        </a:p>
      </xdr:txBody>
    </xdr:sp>
    <xdr:clientData/>
  </xdr:oneCellAnchor>
  <xdr:oneCellAnchor>
    <xdr:from>
      <xdr:col>2</xdr:col>
      <xdr:colOff>85725</xdr:colOff>
      <xdr:row>46</xdr:row>
      <xdr:rowOff>9525</xdr:rowOff>
    </xdr:from>
    <xdr:ext cx="247650" cy="180975"/>
    <xdr:sp>
      <xdr:nvSpPr>
        <xdr:cNvPr id="15" name="TextBox 15"/>
        <xdr:cNvSpPr txBox="1">
          <a:spLocks noChangeArrowheads="1"/>
        </xdr:cNvSpPr>
      </xdr:nvSpPr>
      <xdr:spPr>
        <a:xfrm>
          <a:off x="295275" y="67056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152</a:t>
          </a:r>
        </a:p>
      </xdr:txBody>
    </xdr:sp>
    <xdr:clientData/>
  </xdr:oneCellAnchor>
  <xdr:oneCellAnchor>
    <xdr:from>
      <xdr:col>2</xdr:col>
      <xdr:colOff>85725</xdr:colOff>
      <xdr:row>48</xdr:row>
      <xdr:rowOff>9525</xdr:rowOff>
    </xdr:from>
    <xdr:ext cx="247650" cy="180975"/>
    <xdr:sp>
      <xdr:nvSpPr>
        <xdr:cNvPr id="16" name="TextBox 16"/>
        <xdr:cNvSpPr txBox="1">
          <a:spLocks noChangeArrowheads="1"/>
        </xdr:cNvSpPr>
      </xdr:nvSpPr>
      <xdr:spPr>
        <a:xfrm>
          <a:off x="295275" y="70104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153</a:t>
          </a:r>
        </a:p>
      </xdr:txBody>
    </xdr:sp>
    <xdr:clientData/>
  </xdr:oneCellAnchor>
  <xdr:oneCellAnchor>
    <xdr:from>
      <xdr:col>2</xdr:col>
      <xdr:colOff>85725</xdr:colOff>
      <xdr:row>50</xdr:row>
      <xdr:rowOff>9525</xdr:rowOff>
    </xdr:from>
    <xdr:ext cx="247650" cy="180975"/>
    <xdr:sp>
      <xdr:nvSpPr>
        <xdr:cNvPr id="17" name="TextBox 17"/>
        <xdr:cNvSpPr txBox="1">
          <a:spLocks noChangeArrowheads="1"/>
        </xdr:cNvSpPr>
      </xdr:nvSpPr>
      <xdr:spPr>
        <a:xfrm>
          <a:off x="295275" y="73056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154</a:t>
          </a:r>
        </a:p>
      </xdr:txBody>
    </xdr:sp>
    <xdr:clientData/>
  </xdr:oneCellAnchor>
  <xdr:oneCellAnchor>
    <xdr:from>
      <xdr:col>2</xdr:col>
      <xdr:colOff>85725</xdr:colOff>
      <xdr:row>52</xdr:row>
      <xdr:rowOff>9525</xdr:rowOff>
    </xdr:from>
    <xdr:ext cx="247650" cy="180975"/>
    <xdr:sp>
      <xdr:nvSpPr>
        <xdr:cNvPr id="18" name="TextBox 18"/>
        <xdr:cNvSpPr txBox="1">
          <a:spLocks noChangeArrowheads="1"/>
        </xdr:cNvSpPr>
      </xdr:nvSpPr>
      <xdr:spPr>
        <a:xfrm>
          <a:off x="295275" y="76104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155</a:t>
          </a:r>
        </a:p>
      </xdr:txBody>
    </xdr:sp>
    <xdr:clientData/>
  </xdr:oneCellAnchor>
  <xdr:oneCellAnchor>
    <xdr:from>
      <xdr:col>2</xdr:col>
      <xdr:colOff>85725</xdr:colOff>
      <xdr:row>54</xdr:row>
      <xdr:rowOff>9525</xdr:rowOff>
    </xdr:from>
    <xdr:ext cx="247650" cy="180975"/>
    <xdr:sp>
      <xdr:nvSpPr>
        <xdr:cNvPr id="19" name="TextBox 19"/>
        <xdr:cNvSpPr txBox="1">
          <a:spLocks noChangeArrowheads="1"/>
        </xdr:cNvSpPr>
      </xdr:nvSpPr>
      <xdr:spPr>
        <a:xfrm>
          <a:off x="295275" y="79152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156</a:t>
          </a:r>
        </a:p>
      </xdr:txBody>
    </xdr:sp>
    <xdr:clientData/>
  </xdr:oneCellAnchor>
  <xdr:oneCellAnchor>
    <xdr:from>
      <xdr:col>2</xdr:col>
      <xdr:colOff>85725</xdr:colOff>
      <xdr:row>56</xdr:row>
      <xdr:rowOff>9525</xdr:rowOff>
    </xdr:from>
    <xdr:ext cx="247650" cy="180975"/>
    <xdr:sp>
      <xdr:nvSpPr>
        <xdr:cNvPr id="20" name="TextBox 20"/>
        <xdr:cNvSpPr txBox="1">
          <a:spLocks noChangeArrowheads="1"/>
        </xdr:cNvSpPr>
      </xdr:nvSpPr>
      <xdr:spPr>
        <a:xfrm>
          <a:off x="295275" y="82105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157</a:t>
          </a:r>
        </a:p>
      </xdr:txBody>
    </xdr:sp>
    <xdr:clientData/>
  </xdr:oneCellAnchor>
  <xdr:oneCellAnchor>
    <xdr:from>
      <xdr:col>2</xdr:col>
      <xdr:colOff>85725</xdr:colOff>
      <xdr:row>58</xdr:row>
      <xdr:rowOff>9525</xdr:rowOff>
    </xdr:from>
    <xdr:ext cx="247650" cy="180975"/>
    <xdr:sp>
      <xdr:nvSpPr>
        <xdr:cNvPr id="21" name="TextBox 21"/>
        <xdr:cNvSpPr txBox="1">
          <a:spLocks noChangeArrowheads="1"/>
        </xdr:cNvSpPr>
      </xdr:nvSpPr>
      <xdr:spPr>
        <a:xfrm>
          <a:off x="295275" y="85153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158</a:t>
          </a:r>
        </a:p>
      </xdr:txBody>
    </xdr:sp>
    <xdr:clientData/>
  </xdr:oneCellAnchor>
  <xdr:oneCellAnchor>
    <xdr:from>
      <xdr:col>2</xdr:col>
      <xdr:colOff>85725</xdr:colOff>
      <xdr:row>60</xdr:row>
      <xdr:rowOff>9525</xdr:rowOff>
    </xdr:from>
    <xdr:ext cx="247650" cy="180975"/>
    <xdr:sp>
      <xdr:nvSpPr>
        <xdr:cNvPr id="22" name="TextBox 22"/>
        <xdr:cNvSpPr txBox="1">
          <a:spLocks noChangeArrowheads="1"/>
        </xdr:cNvSpPr>
      </xdr:nvSpPr>
      <xdr:spPr>
        <a:xfrm>
          <a:off x="295275" y="88201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159</a:t>
          </a:r>
        </a:p>
      </xdr:txBody>
    </xdr:sp>
    <xdr:clientData/>
  </xdr:oneCellAnchor>
  <xdr:oneCellAnchor>
    <xdr:from>
      <xdr:col>2</xdr:col>
      <xdr:colOff>85725</xdr:colOff>
      <xdr:row>62</xdr:row>
      <xdr:rowOff>9525</xdr:rowOff>
    </xdr:from>
    <xdr:ext cx="247650" cy="180975"/>
    <xdr:sp>
      <xdr:nvSpPr>
        <xdr:cNvPr id="23" name="TextBox 23"/>
        <xdr:cNvSpPr txBox="1">
          <a:spLocks noChangeArrowheads="1"/>
        </xdr:cNvSpPr>
      </xdr:nvSpPr>
      <xdr:spPr>
        <a:xfrm>
          <a:off x="295275" y="91154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160</a:t>
          </a:r>
        </a:p>
      </xdr:txBody>
    </xdr:sp>
    <xdr:clientData/>
  </xdr:oneCellAnchor>
  <xdr:oneCellAnchor>
    <xdr:from>
      <xdr:col>2</xdr:col>
      <xdr:colOff>85725</xdr:colOff>
      <xdr:row>64</xdr:row>
      <xdr:rowOff>9525</xdr:rowOff>
    </xdr:from>
    <xdr:ext cx="247650" cy="180975"/>
    <xdr:sp>
      <xdr:nvSpPr>
        <xdr:cNvPr id="24" name="TextBox 24"/>
        <xdr:cNvSpPr txBox="1">
          <a:spLocks noChangeArrowheads="1"/>
        </xdr:cNvSpPr>
      </xdr:nvSpPr>
      <xdr:spPr>
        <a:xfrm>
          <a:off x="295275" y="94202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161</a:t>
          </a:r>
        </a:p>
      </xdr:txBody>
    </xdr:sp>
    <xdr:clientData/>
  </xdr:oneCellAnchor>
  <xdr:oneCellAnchor>
    <xdr:from>
      <xdr:col>2</xdr:col>
      <xdr:colOff>85725</xdr:colOff>
      <xdr:row>66</xdr:row>
      <xdr:rowOff>9525</xdr:rowOff>
    </xdr:from>
    <xdr:ext cx="247650" cy="180975"/>
    <xdr:sp>
      <xdr:nvSpPr>
        <xdr:cNvPr id="25" name="TextBox 25"/>
        <xdr:cNvSpPr txBox="1">
          <a:spLocks noChangeArrowheads="1"/>
        </xdr:cNvSpPr>
      </xdr:nvSpPr>
      <xdr:spPr>
        <a:xfrm>
          <a:off x="295275" y="97250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162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123825</xdr:colOff>
      <xdr:row>43</xdr:row>
      <xdr:rowOff>9525</xdr:rowOff>
    </xdr:from>
    <xdr:ext cx="190500" cy="180975"/>
    <xdr:sp>
      <xdr:nvSpPr>
        <xdr:cNvPr id="1" name="TextBox 4"/>
        <xdr:cNvSpPr txBox="1">
          <a:spLocks noChangeArrowheads="1"/>
        </xdr:cNvSpPr>
      </xdr:nvSpPr>
      <xdr:spPr>
        <a:xfrm>
          <a:off x="523875" y="544830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oneCellAnchor>
  <xdr:oneCellAnchor>
    <xdr:from>
      <xdr:col>3</xdr:col>
      <xdr:colOff>123825</xdr:colOff>
      <xdr:row>46</xdr:row>
      <xdr:rowOff>9525</xdr:rowOff>
    </xdr:from>
    <xdr:ext cx="190500" cy="180975"/>
    <xdr:sp>
      <xdr:nvSpPr>
        <xdr:cNvPr id="2" name="TextBox 5"/>
        <xdr:cNvSpPr txBox="1">
          <a:spLocks noChangeArrowheads="1"/>
        </xdr:cNvSpPr>
      </xdr:nvSpPr>
      <xdr:spPr>
        <a:xfrm>
          <a:off x="523875" y="57626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11</a:t>
          </a:r>
        </a:p>
      </xdr:txBody>
    </xdr:sp>
    <xdr:clientData/>
  </xdr:oneCellAnchor>
  <xdr:oneCellAnchor>
    <xdr:from>
      <xdr:col>3</xdr:col>
      <xdr:colOff>123825</xdr:colOff>
      <xdr:row>49</xdr:row>
      <xdr:rowOff>9525</xdr:rowOff>
    </xdr:from>
    <xdr:ext cx="190500" cy="180975"/>
    <xdr:sp>
      <xdr:nvSpPr>
        <xdr:cNvPr id="3" name="TextBox 6"/>
        <xdr:cNvSpPr txBox="1">
          <a:spLocks noChangeArrowheads="1"/>
        </xdr:cNvSpPr>
      </xdr:nvSpPr>
      <xdr:spPr>
        <a:xfrm>
          <a:off x="523875" y="60864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12</a:t>
          </a:r>
        </a:p>
      </xdr:txBody>
    </xdr:sp>
    <xdr:clientData/>
  </xdr:oneCellAnchor>
  <xdr:oneCellAnchor>
    <xdr:from>
      <xdr:col>3</xdr:col>
      <xdr:colOff>123825</xdr:colOff>
      <xdr:row>52</xdr:row>
      <xdr:rowOff>9525</xdr:rowOff>
    </xdr:from>
    <xdr:ext cx="190500" cy="180975"/>
    <xdr:sp>
      <xdr:nvSpPr>
        <xdr:cNvPr id="4" name="TextBox 7"/>
        <xdr:cNvSpPr txBox="1">
          <a:spLocks noChangeArrowheads="1"/>
        </xdr:cNvSpPr>
      </xdr:nvSpPr>
      <xdr:spPr>
        <a:xfrm>
          <a:off x="523875" y="64103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13</a:t>
          </a:r>
        </a:p>
      </xdr:txBody>
    </xdr:sp>
    <xdr:clientData/>
  </xdr:oneCellAnchor>
  <xdr:oneCellAnchor>
    <xdr:from>
      <xdr:col>3</xdr:col>
      <xdr:colOff>123825</xdr:colOff>
      <xdr:row>55</xdr:row>
      <xdr:rowOff>9525</xdr:rowOff>
    </xdr:from>
    <xdr:ext cx="190500" cy="180975"/>
    <xdr:sp>
      <xdr:nvSpPr>
        <xdr:cNvPr id="5" name="TextBox 8"/>
        <xdr:cNvSpPr txBox="1">
          <a:spLocks noChangeArrowheads="1"/>
        </xdr:cNvSpPr>
      </xdr:nvSpPr>
      <xdr:spPr>
        <a:xfrm>
          <a:off x="523875" y="67341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14</a:t>
          </a:r>
        </a:p>
      </xdr:txBody>
    </xdr:sp>
    <xdr:clientData/>
  </xdr:oneCellAnchor>
  <xdr:oneCellAnchor>
    <xdr:from>
      <xdr:col>3</xdr:col>
      <xdr:colOff>123825</xdr:colOff>
      <xdr:row>57</xdr:row>
      <xdr:rowOff>9525</xdr:rowOff>
    </xdr:from>
    <xdr:ext cx="190500" cy="180975"/>
    <xdr:sp>
      <xdr:nvSpPr>
        <xdr:cNvPr id="6" name="TextBox 9"/>
        <xdr:cNvSpPr txBox="1">
          <a:spLocks noChangeArrowheads="1"/>
        </xdr:cNvSpPr>
      </xdr:nvSpPr>
      <xdr:spPr>
        <a:xfrm>
          <a:off x="523875" y="69818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15</a:t>
          </a:r>
        </a:p>
      </xdr:txBody>
    </xdr:sp>
    <xdr:clientData/>
  </xdr:oneCellAnchor>
  <xdr:oneCellAnchor>
    <xdr:from>
      <xdr:col>3</xdr:col>
      <xdr:colOff>123825</xdr:colOff>
      <xdr:row>60</xdr:row>
      <xdr:rowOff>9525</xdr:rowOff>
    </xdr:from>
    <xdr:ext cx="190500" cy="180975"/>
    <xdr:sp>
      <xdr:nvSpPr>
        <xdr:cNvPr id="7" name="TextBox 10"/>
        <xdr:cNvSpPr txBox="1">
          <a:spLocks noChangeArrowheads="1"/>
        </xdr:cNvSpPr>
      </xdr:nvSpPr>
      <xdr:spPr>
        <a:xfrm>
          <a:off x="523875" y="733425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oneCellAnchor>
  <xdr:oneCellAnchor>
    <xdr:from>
      <xdr:col>3</xdr:col>
      <xdr:colOff>123825</xdr:colOff>
      <xdr:row>63</xdr:row>
      <xdr:rowOff>9525</xdr:rowOff>
    </xdr:from>
    <xdr:ext cx="190500" cy="180975"/>
    <xdr:sp>
      <xdr:nvSpPr>
        <xdr:cNvPr id="8" name="TextBox 11"/>
        <xdr:cNvSpPr txBox="1">
          <a:spLocks noChangeArrowheads="1"/>
        </xdr:cNvSpPr>
      </xdr:nvSpPr>
      <xdr:spPr>
        <a:xfrm>
          <a:off x="523875" y="765810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17</a:t>
          </a:r>
        </a:p>
      </xdr:txBody>
    </xdr:sp>
    <xdr:clientData/>
  </xdr:oneCellAnchor>
  <xdr:oneCellAnchor>
    <xdr:from>
      <xdr:col>3</xdr:col>
      <xdr:colOff>123825</xdr:colOff>
      <xdr:row>66</xdr:row>
      <xdr:rowOff>9525</xdr:rowOff>
    </xdr:from>
    <xdr:ext cx="190500" cy="180975"/>
    <xdr:sp>
      <xdr:nvSpPr>
        <xdr:cNvPr id="9" name="TextBox 12"/>
        <xdr:cNvSpPr txBox="1">
          <a:spLocks noChangeArrowheads="1"/>
        </xdr:cNvSpPr>
      </xdr:nvSpPr>
      <xdr:spPr>
        <a:xfrm>
          <a:off x="523875" y="79724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18</a:t>
          </a:r>
        </a:p>
      </xdr:txBody>
    </xdr:sp>
    <xdr:clientData/>
  </xdr:oneCellAnchor>
  <xdr:oneCellAnchor>
    <xdr:from>
      <xdr:col>3</xdr:col>
      <xdr:colOff>123825</xdr:colOff>
      <xdr:row>68</xdr:row>
      <xdr:rowOff>9525</xdr:rowOff>
    </xdr:from>
    <xdr:ext cx="190500" cy="180975"/>
    <xdr:sp>
      <xdr:nvSpPr>
        <xdr:cNvPr id="10" name="TextBox 13"/>
        <xdr:cNvSpPr txBox="1">
          <a:spLocks noChangeArrowheads="1"/>
        </xdr:cNvSpPr>
      </xdr:nvSpPr>
      <xdr:spPr>
        <a:xfrm>
          <a:off x="523875" y="824865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</a:t>
          </a:r>
        </a:p>
      </xdr:txBody>
    </xdr:sp>
    <xdr:clientData/>
  </xdr:oneCellAnchor>
  <xdr:oneCellAnchor>
    <xdr:from>
      <xdr:col>3</xdr:col>
      <xdr:colOff>123825</xdr:colOff>
      <xdr:row>70</xdr:row>
      <xdr:rowOff>9525</xdr:rowOff>
    </xdr:from>
    <xdr:ext cx="190500" cy="180975"/>
    <xdr:sp>
      <xdr:nvSpPr>
        <xdr:cNvPr id="11" name="TextBox 14"/>
        <xdr:cNvSpPr txBox="1">
          <a:spLocks noChangeArrowheads="1"/>
        </xdr:cNvSpPr>
      </xdr:nvSpPr>
      <xdr:spPr>
        <a:xfrm>
          <a:off x="523875" y="851535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</a:t>
          </a:r>
        </a:p>
      </xdr:txBody>
    </xdr:sp>
    <xdr:clientData/>
  </xdr:oneCellAnchor>
  <xdr:oneCellAnchor>
    <xdr:from>
      <xdr:col>3</xdr:col>
      <xdr:colOff>123825</xdr:colOff>
      <xdr:row>72</xdr:row>
      <xdr:rowOff>9525</xdr:rowOff>
    </xdr:from>
    <xdr:ext cx="190500" cy="180975"/>
    <xdr:sp>
      <xdr:nvSpPr>
        <xdr:cNvPr id="12" name="TextBox 15"/>
        <xdr:cNvSpPr txBox="1">
          <a:spLocks noChangeArrowheads="1"/>
        </xdr:cNvSpPr>
      </xdr:nvSpPr>
      <xdr:spPr>
        <a:xfrm>
          <a:off x="523875" y="878205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21</a:t>
          </a:r>
        </a:p>
      </xdr:txBody>
    </xdr:sp>
    <xdr:clientData/>
  </xdr:oneCellAnchor>
  <xdr:oneCellAnchor>
    <xdr:from>
      <xdr:col>5</xdr:col>
      <xdr:colOff>9525</xdr:colOff>
      <xdr:row>41</xdr:row>
      <xdr:rowOff>0</xdr:rowOff>
    </xdr:from>
    <xdr:ext cx="409575" cy="180975"/>
    <xdr:sp>
      <xdr:nvSpPr>
        <xdr:cNvPr id="13" name="TextBox 16"/>
        <xdr:cNvSpPr txBox="1">
          <a:spLocks noChangeArrowheads="1"/>
        </xdr:cNvSpPr>
      </xdr:nvSpPr>
      <xdr:spPr>
        <a:xfrm>
          <a:off x="762000" y="5276850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lfd. Nr.</a:t>
          </a:r>
        </a:p>
      </xdr:txBody>
    </xdr:sp>
    <xdr:clientData/>
  </xdr:oneCellAnchor>
  <xdr:oneCellAnchor>
    <xdr:from>
      <xdr:col>15</xdr:col>
      <xdr:colOff>9525</xdr:colOff>
      <xdr:row>59</xdr:row>
      <xdr:rowOff>0</xdr:rowOff>
    </xdr:from>
    <xdr:ext cx="1057275" cy="180975"/>
    <xdr:sp>
      <xdr:nvSpPr>
        <xdr:cNvPr id="14" name="TextBox 17"/>
        <xdr:cNvSpPr txBox="1">
          <a:spLocks noChangeArrowheads="1"/>
        </xdr:cNvSpPr>
      </xdr:nvSpPr>
      <xdr:spPr>
        <a:xfrm>
          <a:off x="1628775" y="7239000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Identifikationsnummer</a:t>
          </a:r>
        </a:p>
      </xdr:txBody>
    </xdr:sp>
    <xdr:clientData/>
  </xdr:oneCellAnchor>
  <xdr:oneCellAnchor>
    <xdr:from>
      <xdr:col>3</xdr:col>
      <xdr:colOff>123825</xdr:colOff>
      <xdr:row>76</xdr:row>
      <xdr:rowOff>9525</xdr:rowOff>
    </xdr:from>
    <xdr:ext cx="190500" cy="180975"/>
    <xdr:sp>
      <xdr:nvSpPr>
        <xdr:cNvPr id="15" name="TextBox 18"/>
        <xdr:cNvSpPr txBox="1">
          <a:spLocks noChangeArrowheads="1"/>
        </xdr:cNvSpPr>
      </xdr:nvSpPr>
      <xdr:spPr>
        <a:xfrm>
          <a:off x="523875" y="92487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22</a:t>
          </a:r>
        </a:p>
      </xdr:txBody>
    </xdr:sp>
    <xdr:clientData/>
  </xdr:oneCellAnchor>
  <xdr:oneCellAnchor>
    <xdr:from>
      <xdr:col>3</xdr:col>
      <xdr:colOff>123825</xdr:colOff>
      <xdr:row>79</xdr:row>
      <xdr:rowOff>9525</xdr:rowOff>
    </xdr:from>
    <xdr:ext cx="190500" cy="180975"/>
    <xdr:sp>
      <xdr:nvSpPr>
        <xdr:cNvPr id="16" name="TextBox 19"/>
        <xdr:cNvSpPr txBox="1">
          <a:spLocks noChangeArrowheads="1"/>
        </xdr:cNvSpPr>
      </xdr:nvSpPr>
      <xdr:spPr>
        <a:xfrm>
          <a:off x="523875" y="95726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23</a:t>
          </a:r>
        </a:p>
      </xdr:txBody>
    </xdr:sp>
    <xdr:clientData/>
  </xdr:oneCellAnchor>
  <xdr:oneCellAnchor>
    <xdr:from>
      <xdr:col>3</xdr:col>
      <xdr:colOff>123825</xdr:colOff>
      <xdr:row>82</xdr:row>
      <xdr:rowOff>9525</xdr:rowOff>
    </xdr:from>
    <xdr:ext cx="190500" cy="180975"/>
    <xdr:sp>
      <xdr:nvSpPr>
        <xdr:cNvPr id="17" name="TextBox 20"/>
        <xdr:cNvSpPr txBox="1">
          <a:spLocks noChangeArrowheads="1"/>
        </xdr:cNvSpPr>
      </xdr:nvSpPr>
      <xdr:spPr>
        <a:xfrm>
          <a:off x="523875" y="98964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24</a:t>
          </a:r>
        </a:p>
      </xdr:txBody>
    </xdr:sp>
    <xdr:clientData/>
  </xdr:oneCellAnchor>
  <xdr:oneCellAnchor>
    <xdr:from>
      <xdr:col>3</xdr:col>
      <xdr:colOff>123825</xdr:colOff>
      <xdr:row>85</xdr:row>
      <xdr:rowOff>9525</xdr:rowOff>
    </xdr:from>
    <xdr:ext cx="190500" cy="180975"/>
    <xdr:sp>
      <xdr:nvSpPr>
        <xdr:cNvPr id="18" name="TextBox 21"/>
        <xdr:cNvSpPr txBox="1">
          <a:spLocks noChangeArrowheads="1"/>
        </xdr:cNvSpPr>
      </xdr:nvSpPr>
      <xdr:spPr>
        <a:xfrm>
          <a:off x="523875" y="102203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25</a:t>
          </a:r>
        </a:p>
      </xdr:txBody>
    </xdr:sp>
    <xdr:clientData/>
  </xdr:oneCellAnchor>
  <xdr:oneCellAnchor>
    <xdr:from>
      <xdr:col>3</xdr:col>
      <xdr:colOff>123825</xdr:colOff>
      <xdr:row>88</xdr:row>
      <xdr:rowOff>9525</xdr:rowOff>
    </xdr:from>
    <xdr:ext cx="190500" cy="180975"/>
    <xdr:sp>
      <xdr:nvSpPr>
        <xdr:cNvPr id="19" name="TextBox 22"/>
        <xdr:cNvSpPr txBox="1">
          <a:spLocks noChangeArrowheads="1"/>
        </xdr:cNvSpPr>
      </xdr:nvSpPr>
      <xdr:spPr>
        <a:xfrm>
          <a:off x="523875" y="105441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26</a:t>
          </a:r>
        </a:p>
      </xdr:txBody>
    </xdr:sp>
    <xdr:clientData/>
  </xdr:oneCellAnchor>
  <xdr:oneCellAnchor>
    <xdr:from>
      <xdr:col>3</xdr:col>
      <xdr:colOff>123825</xdr:colOff>
      <xdr:row>90</xdr:row>
      <xdr:rowOff>9525</xdr:rowOff>
    </xdr:from>
    <xdr:ext cx="190500" cy="180975"/>
    <xdr:sp>
      <xdr:nvSpPr>
        <xdr:cNvPr id="20" name="TextBox 23"/>
        <xdr:cNvSpPr txBox="1">
          <a:spLocks noChangeArrowheads="1"/>
        </xdr:cNvSpPr>
      </xdr:nvSpPr>
      <xdr:spPr>
        <a:xfrm>
          <a:off x="523875" y="107918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27</a:t>
          </a:r>
        </a:p>
      </xdr:txBody>
    </xdr:sp>
    <xdr:clientData/>
  </xdr:oneCellAnchor>
  <xdr:oneCellAnchor>
    <xdr:from>
      <xdr:col>5</xdr:col>
      <xdr:colOff>9525</xdr:colOff>
      <xdr:row>74</xdr:row>
      <xdr:rowOff>28575</xdr:rowOff>
    </xdr:from>
    <xdr:ext cx="409575" cy="180975"/>
    <xdr:sp>
      <xdr:nvSpPr>
        <xdr:cNvPr id="21" name="TextBox 24"/>
        <xdr:cNvSpPr txBox="1">
          <a:spLocks noChangeArrowheads="1"/>
        </xdr:cNvSpPr>
      </xdr:nvSpPr>
      <xdr:spPr>
        <a:xfrm>
          <a:off x="762000" y="9067800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lfd. Nr.</a:t>
          </a:r>
        </a:p>
      </xdr:txBody>
    </xdr:sp>
    <xdr:clientData/>
  </xdr:oneCellAnchor>
  <xdr:oneCellAnchor>
    <xdr:from>
      <xdr:col>5</xdr:col>
      <xdr:colOff>9525</xdr:colOff>
      <xdr:row>29</xdr:row>
      <xdr:rowOff>0</xdr:rowOff>
    </xdr:from>
    <xdr:ext cx="409575" cy="180975"/>
    <xdr:sp>
      <xdr:nvSpPr>
        <xdr:cNvPr id="22" name="TextBox 25"/>
        <xdr:cNvSpPr txBox="1">
          <a:spLocks noChangeArrowheads="1"/>
        </xdr:cNvSpPr>
      </xdr:nvSpPr>
      <xdr:spPr>
        <a:xfrm>
          <a:off x="762000" y="3771900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lfd. Nr.</a:t>
          </a:r>
        </a:p>
      </xdr:txBody>
    </xdr:sp>
    <xdr:clientData/>
  </xdr:oneCellAnchor>
  <xdr:oneCellAnchor>
    <xdr:from>
      <xdr:col>5</xdr:col>
      <xdr:colOff>9525</xdr:colOff>
      <xdr:row>20</xdr:row>
      <xdr:rowOff>0</xdr:rowOff>
    </xdr:from>
    <xdr:ext cx="409575" cy="180975"/>
    <xdr:sp>
      <xdr:nvSpPr>
        <xdr:cNvPr id="23" name="TextBox 26"/>
        <xdr:cNvSpPr txBox="1">
          <a:spLocks noChangeArrowheads="1"/>
        </xdr:cNvSpPr>
      </xdr:nvSpPr>
      <xdr:spPr>
        <a:xfrm>
          <a:off x="762000" y="2790825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lfd. Nr.</a:t>
          </a:r>
        </a:p>
      </xdr:txBody>
    </xdr:sp>
    <xdr:clientData/>
  </xdr:oneCellAnchor>
  <xdr:oneCellAnchor>
    <xdr:from>
      <xdr:col>5</xdr:col>
      <xdr:colOff>9525</xdr:colOff>
      <xdr:row>11</xdr:row>
      <xdr:rowOff>142875</xdr:rowOff>
    </xdr:from>
    <xdr:ext cx="409575" cy="180975"/>
    <xdr:sp>
      <xdr:nvSpPr>
        <xdr:cNvPr id="24" name="TextBox 27"/>
        <xdr:cNvSpPr txBox="1">
          <a:spLocks noChangeArrowheads="1"/>
        </xdr:cNvSpPr>
      </xdr:nvSpPr>
      <xdr:spPr>
        <a:xfrm>
          <a:off x="762000" y="1790700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lfd. Nr.</a:t>
          </a:r>
        </a:p>
      </xdr:txBody>
    </xdr:sp>
    <xdr:clientData/>
  </xdr:oneCellAnchor>
  <xdr:oneCellAnchor>
    <xdr:from>
      <xdr:col>56</xdr:col>
      <xdr:colOff>0</xdr:colOff>
      <xdr:row>5</xdr:row>
      <xdr:rowOff>19050</xdr:rowOff>
    </xdr:from>
    <xdr:ext cx="619125" cy="180975"/>
    <xdr:sp>
      <xdr:nvSpPr>
        <xdr:cNvPr id="25" name="TextBox 28"/>
        <xdr:cNvSpPr txBox="1">
          <a:spLocks noChangeArrowheads="1"/>
        </xdr:cNvSpPr>
      </xdr:nvSpPr>
      <xdr:spPr>
        <a:xfrm>
          <a:off x="5229225" y="723900"/>
          <a:ext cx="619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Lfd. Nr. des</a:t>
          </a:r>
        </a:p>
      </xdr:txBody>
    </xdr:sp>
    <xdr:clientData/>
  </xdr:oneCellAnchor>
  <xdr:oneCellAnchor>
    <xdr:from>
      <xdr:col>56</xdr:col>
      <xdr:colOff>0</xdr:colOff>
      <xdr:row>6</xdr:row>
      <xdr:rowOff>47625</xdr:rowOff>
    </xdr:from>
    <xdr:ext cx="704850" cy="180975"/>
    <xdr:sp>
      <xdr:nvSpPr>
        <xdr:cNvPr id="26" name="TextBox 29"/>
        <xdr:cNvSpPr txBox="1">
          <a:spLocks noChangeArrowheads="1"/>
        </xdr:cNvSpPr>
      </xdr:nvSpPr>
      <xdr:spPr>
        <a:xfrm>
          <a:off x="5229225" y="819150"/>
          <a:ext cx="704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Einlageblattes</a:t>
          </a:r>
        </a:p>
      </xdr:txBody>
    </xdr:sp>
    <xdr:clientData/>
  </xdr:oneCellAnchor>
  <xdr:oneCellAnchor>
    <xdr:from>
      <xdr:col>4</xdr:col>
      <xdr:colOff>0</xdr:colOff>
      <xdr:row>36</xdr:row>
      <xdr:rowOff>9525</xdr:rowOff>
    </xdr:from>
    <xdr:ext cx="133350" cy="180975"/>
    <xdr:sp>
      <xdr:nvSpPr>
        <xdr:cNvPr id="27" name="TextBox 30"/>
        <xdr:cNvSpPr txBox="1">
          <a:spLocks noChangeArrowheads="1"/>
        </xdr:cNvSpPr>
      </xdr:nvSpPr>
      <xdr:spPr>
        <a:xfrm>
          <a:off x="571500" y="45339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oneCellAnchor>
  <xdr:oneCellAnchor>
    <xdr:from>
      <xdr:col>4</xdr:col>
      <xdr:colOff>0</xdr:colOff>
      <xdr:row>33</xdr:row>
      <xdr:rowOff>9525</xdr:rowOff>
    </xdr:from>
    <xdr:ext cx="133350" cy="180975"/>
    <xdr:sp>
      <xdr:nvSpPr>
        <xdr:cNvPr id="28" name="TextBox 31"/>
        <xdr:cNvSpPr txBox="1">
          <a:spLocks noChangeArrowheads="1"/>
        </xdr:cNvSpPr>
      </xdr:nvSpPr>
      <xdr:spPr>
        <a:xfrm>
          <a:off x="571500" y="42100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oneCellAnchor>
  <xdr:oneCellAnchor>
    <xdr:from>
      <xdr:col>4</xdr:col>
      <xdr:colOff>0</xdr:colOff>
      <xdr:row>31</xdr:row>
      <xdr:rowOff>9525</xdr:rowOff>
    </xdr:from>
    <xdr:ext cx="133350" cy="180975"/>
    <xdr:sp>
      <xdr:nvSpPr>
        <xdr:cNvPr id="29" name="TextBox 32"/>
        <xdr:cNvSpPr txBox="1">
          <a:spLocks noChangeArrowheads="1"/>
        </xdr:cNvSpPr>
      </xdr:nvSpPr>
      <xdr:spPr>
        <a:xfrm>
          <a:off x="571500" y="39243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oneCellAnchor>
  <xdr:oneCellAnchor>
    <xdr:from>
      <xdr:col>4</xdr:col>
      <xdr:colOff>0</xdr:colOff>
      <xdr:row>27</xdr:row>
      <xdr:rowOff>9525</xdr:rowOff>
    </xdr:from>
    <xdr:ext cx="133350" cy="180975"/>
    <xdr:sp>
      <xdr:nvSpPr>
        <xdr:cNvPr id="30" name="TextBox 33"/>
        <xdr:cNvSpPr txBox="1">
          <a:spLocks noChangeArrowheads="1"/>
        </xdr:cNvSpPr>
      </xdr:nvSpPr>
      <xdr:spPr>
        <a:xfrm>
          <a:off x="571500" y="35528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oneCellAnchor>
  <xdr:oneCellAnchor>
    <xdr:from>
      <xdr:col>4</xdr:col>
      <xdr:colOff>0</xdr:colOff>
      <xdr:row>24</xdr:row>
      <xdr:rowOff>9525</xdr:rowOff>
    </xdr:from>
    <xdr:ext cx="133350" cy="180975"/>
    <xdr:sp>
      <xdr:nvSpPr>
        <xdr:cNvPr id="31" name="TextBox 34"/>
        <xdr:cNvSpPr txBox="1">
          <a:spLocks noChangeArrowheads="1"/>
        </xdr:cNvSpPr>
      </xdr:nvSpPr>
      <xdr:spPr>
        <a:xfrm>
          <a:off x="571500" y="32289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oneCellAnchor>
  <xdr:oneCellAnchor>
    <xdr:from>
      <xdr:col>4</xdr:col>
      <xdr:colOff>0</xdr:colOff>
      <xdr:row>22</xdr:row>
      <xdr:rowOff>9525</xdr:rowOff>
    </xdr:from>
    <xdr:ext cx="133350" cy="180975"/>
    <xdr:sp>
      <xdr:nvSpPr>
        <xdr:cNvPr id="32" name="TextBox 35"/>
        <xdr:cNvSpPr txBox="1">
          <a:spLocks noChangeArrowheads="1"/>
        </xdr:cNvSpPr>
      </xdr:nvSpPr>
      <xdr:spPr>
        <a:xfrm>
          <a:off x="571500" y="29432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4</xdr:col>
      <xdr:colOff>0</xdr:colOff>
      <xdr:row>18</xdr:row>
      <xdr:rowOff>9525</xdr:rowOff>
    </xdr:from>
    <xdr:ext cx="133350" cy="180975"/>
    <xdr:sp>
      <xdr:nvSpPr>
        <xdr:cNvPr id="33" name="TextBox 36"/>
        <xdr:cNvSpPr txBox="1">
          <a:spLocks noChangeArrowheads="1"/>
        </xdr:cNvSpPr>
      </xdr:nvSpPr>
      <xdr:spPr>
        <a:xfrm>
          <a:off x="571500" y="25717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4</xdr:col>
      <xdr:colOff>0</xdr:colOff>
      <xdr:row>15</xdr:row>
      <xdr:rowOff>9525</xdr:rowOff>
    </xdr:from>
    <xdr:ext cx="133350" cy="180975"/>
    <xdr:sp>
      <xdr:nvSpPr>
        <xdr:cNvPr id="34" name="TextBox 37"/>
        <xdr:cNvSpPr txBox="1">
          <a:spLocks noChangeArrowheads="1"/>
        </xdr:cNvSpPr>
      </xdr:nvSpPr>
      <xdr:spPr>
        <a:xfrm>
          <a:off x="571500" y="22479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4</xdr:col>
      <xdr:colOff>0</xdr:colOff>
      <xdr:row>13</xdr:row>
      <xdr:rowOff>9525</xdr:rowOff>
    </xdr:from>
    <xdr:ext cx="133350" cy="180975"/>
    <xdr:sp>
      <xdr:nvSpPr>
        <xdr:cNvPr id="35" name="TextBox 38"/>
        <xdr:cNvSpPr txBox="1">
          <a:spLocks noChangeArrowheads="1"/>
        </xdr:cNvSpPr>
      </xdr:nvSpPr>
      <xdr:spPr>
        <a:xfrm>
          <a:off x="571500" y="19621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9525</xdr:colOff>
      <xdr:row>9</xdr:row>
      <xdr:rowOff>0</xdr:rowOff>
    </xdr:from>
    <xdr:ext cx="1057275" cy="180975"/>
    <xdr:sp>
      <xdr:nvSpPr>
        <xdr:cNvPr id="1" name="TextBox 4"/>
        <xdr:cNvSpPr txBox="1">
          <a:spLocks noChangeArrowheads="1"/>
        </xdr:cNvSpPr>
      </xdr:nvSpPr>
      <xdr:spPr>
        <a:xfrm>
          <a:off x="1400175" y="1152525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Identifikationsnummer</a:t>
          </a:r>
        </a:p>
      </xdr:txBody>
    </xdr:sp>
    <xdr:clientData/>
  </xdr:oneCellAnchor>
  <xdr:oneCellAnchor>
    <xdr:from>
      <xdr:col>2</xdr:col>
      <xdr:colOff>123825</xdr:colOff>
      <xdr:row>16</xdr:row>
      <xdr:rowOff>38100</xdr:rowOff>
    </xdr:from>
    <xdr:ext cx="190500" cy="180975"/>
    <xdr:sp>
      <xdr:nvSpPr>
        <xdr:cNvPr id="2" name="TextBox 8"/>
        <xdr:cNvSpPr txBox="1">
          <a:spLocks noChangeArrowheads="1"/>
        </xdr:cNvSpPr>
      </xdr:nvSpPr>
      <xdr:spPr>
        <a:xfrm>
          <a:off x="333375" y="19145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30</a:t>
          </a:r>
        </a:p>
      </xdr:txBody>
    </xdr:sp>
    <xdr:clientData/>
  </xdr:oneCellAnchor>
  <xdr:oneCellAnchor>
    <xdr:from>
      <xdr:col>2</xdr:col>
      <xdr:colOff>123825</xdr:colOff>
      <xdr:row>13</xdr:row>
      <xdr:rowOff>38100</xdr:rowOff>
    </xdr:from>
    <xdr:ext cx="190500" cy="180975"/>
    <xdr:sp>
      <xdr:nvSpPr>
        <xdr:cNvPr id="3" name="TextBox 9"/>
        <xdr:cNvSpPr txBox="1">
          <a:spLocks noChangeArrowheads="1"/>
        </xdr:cNvSpPr>
      </xdr:nvSpPr>
      <xdr:spPr>
        <a:xfrm>
          <a:off x="333375" y="160020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29</a:t>
          </a:r>
        </a:p>
      </xdr:txBody>
    </xdr:sp>
    <xdr:clientData/>
  </xdr:oneCellAnchor>
  <xdr:oneCellAnchor>
    <xdr:from>
      <xdr:col>2</xdr:col>
      <xdr:colOff>123825</xdr:colOff>
      <xdr:row>10</xdr:row>
      <xdr:rowOff>38100</xdr:rowOff>
    </xdr:from>
    <xdr:ext cx="190500" cy="180975"/>
    <xdr:sp>
      <xdr:nvSpPr>
        <xdr:cNvPr id="4" name="TextBox 10"/>
        <xdr:cNvSpPr txBox="1">
          <a:spLocks noChangeArrowheads="1"/>
        </xdr:cNvSpPr>
      </xdr:nvSpPr>
      <xdr:spPr>
        <a:xfrm>
          <a:off x="333375" y="127635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28</a:t>
          </a:r>
        </a:p>
      </xdr:txBody>
    </xdr:sp>
    <xdr:clientData/>
  </xdr:oneCellAnchor>
  <xdr:oneCellAnchor>
    <xdr:from>
      <xdr:col>4</xdr:col>
      <xdr:colOff>9525</xdr:colOff>
      <xdr:row>24</xdr:row>
      <xdr:rowOff>19050</xdr:rowOff>
    </xdr:from>
    <xdr:ext cx="409575" cy="180975"/>
    <xdr:sp>
      <xdr:nvSpPr>
        <xdr:cNvPr id="5" name="TextBox 12"/>
        <xdr:cNvSpPr txBox="1">
          <a:spLocks noChangeArrowheads="1"/>
        </xdr:cNvSpPr>
      </xdr:nvSpPr>
      <xdr:spPr>
        <a:xfrm>
          <a:off x="552450" y="2971800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lfd. Nr.</a:t>
          </a:r>
        </a:p>
      </xdr:txBody>
    </xdr:sp>
    <xdr:clientData/>
  </xdr:oneCellAnchor>
  <xdr:oneCellAnchor>
    <xdr:from>
      <xdr:col>14</xdr:col>
      <xdr:colOff>9525</xdr:colOff>
      <xdr:row>42</xdr:row>
      <xdr:rowOff>0</xdr:rowOff>
    </xdr:from>
    <xdr:ext cx="1057275" cy="180975"/>
    <xdr:sp>
      <xdr:nvSpPr>
        <xdr:cNvPr id="6" name="TextBox 13"/>
        <xdr:cNvSpPr txBox="1">
          <a:spLocks noChangeArrowheads="1"/>
        </xdr:cNvSpPr>
      </xdr:nvSpPr>
      <xdr:spPr>
        <a:xfrm>
          <a:off x="1400175" y="4943475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Identifikationsnummer</a:t>
          </a:r>
        </a:p>
      </xdr:txBody>
    </xdr:sp>
    <xdr:clientData/>
  </xdr:oneCellAnchor>
  <xdr:oneCellAnchor>
    <xdr:from>
      <xdr:col>4</xdr:col>
      <xdr:colOff>9525</xdr:colOff>
      <xdr:row>63</xdr:row>
      <xdr:rowOff>0</xdr:rowOff>
    </xdr:from>
    <xdr:ext cx="561975" cy="180975"/>
    <xdr:sp>
      <xdr:nvSpPr>
        <xdr:cNvPr id="7" name="TextBox 14"/>
        <xdr:cNvSpPr txBox="1">
          <a:spLocks noChangeArrowheads="1"/>
        </xdr:cNvSpPr>
      </xdr:nvSpPr>
      <xdr:spPr>
        <a:xfrm>
          <a:off x="552450" y="7553325"/>
          <a:ext cx="561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zu lfd. Nr.</a:t>
          </a:r>
        </a:p>
      </xdr:txBody>
    </xdr:sp>
    <xdr:clientData/>
  </xdr:oneCellAnchor>
  <xdr:oneCellAnchor>
    <xdr:from>
      <xdr:col>4</xdr:col>
      <xdr:colOff>9525</xdr:colOff>
      <xdr:row>70</xdr:row>
      <xdr:rowOff>0</xdr:rowOff>
    </xdr:from>
    <xdr:ext cx="561975" cy="180975"/>
    <xdr:sp>
      <xdr:nvSpPr>
        <xdr:cNvPr id="8" name="TextBox 15"/>
        <xdr:cNvSpPr txBox="1">
          <a:spLocks noChangeArrowheads="1"/>
        </xdr:cNvSpPr>
      </xdr:nvSpPr>
      <xdr:spPr>
        <a:xfrm>
          <a:off x="552450" y="8667750"/>
          <a:ext cx="561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zu lfd. Nr.</a:t>
          </a:r>
        </a:p>
      </xdr:txBody>
    </xdr:sp>
    <xdr:clientData/>
  </xdr:oneCellAnchor>
  <xdr:oneCellAnchor>
    <xdr:from>
      <xdr:col>4</xdr:col>
      <xdr:colOff>9525</xdr:colOff>
      <xdr:row>77</xdr:row>
      <xdr:rowOff>0</xdr:rowOff>
    </xdr:from>
    <xdr:ext cx="561975" cy="180975"/>
    <xdr:sp>
      <xdr:nvSpPr>
        <xdr:cNvPr id="9" name="TextBox 16"/>
        <xdr:cNvSpPr txBox="1">
          <a:spLocks noChangeArrowheads="1"/>
        </xdr:cNvSpPr>
      </xdr:nvSpPr>
      <xdr:spPr>
        <a:xfrm>
          <a:off x="552450" y="9782175"/>
          <a:ext cx="561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zu lfd. Nr.</a:t>
          </a:r>
        </a:p>
      </xdr:txBody>
    </xdr:sp>
    <xdr:clientData/>
  </xdr:oneCellAnchor>
  <xdr:oneCellAnchor>
    <xdr:from>
      <xdr:col>49</xdr:col>
      <xdr:colOff>0</xdr:colOff>
      <xdr:row>59</xdr:row>
      <xdr:rowOff>133350</xdr:rowOff>
    </xdr:from>
    <xdr:ext cx="400050" cy="180975"/>
    <xdr:sp>
      <xdr:nvSpPr>
        <xdr:cNvPr id="10" name="TextBox 17"/>
        <xdr:cNvSpPr txBox="1">
          <a:spLocks noChangeArrowheads="1"/>
        </xdr:cNvSpPr>
      </xdr:nvSpPr>
      <xdr:spPr>
        <a:xfrm>
          <a:off x="4438650" y="7143750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 Jahr</a:t>
          </a:r>
        </a:p>
      </xdr:txBody>
    </xdr:sp>
    <xdr:clientData/>
  </xdr:oneCellAnchor>
  <xdr:oneCellAnchor>
    <xdr:from>
      <xdr:col>2</xdr:col>
      <xdr:colOff>123825</xdr:colOff>
      <xdr:row>49</xdr:row>
      <xdr:rowOff>38100</xdr:rowOff>
    </xdr:from>
    <xdr:ext cx="190500" cy="180975"/>
    <xdr:sp>
      <xdr:nvSpPr>
        <xdr:cNvPr id="11" name="TextBox 30"/>
        <xdr:cNvSpPr txBox="1">
          <a:spLocks noChangeArrowheads="1"/>
        </xdr:cNvSpPr>
      </xdr:nvSpPr>
      <xdr:spPr>
        <a:xfrm>
          <a:off x="333375" y="57054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42</a:t>
          </a:r>
        </a:p>
      </xdr:txBody>
    </xdr:sp>
    <xdr:clientData/>
  </xdr:oneCellAnchor>
  <xdr:oneCellAnchor>
    <xdr:from>
      <xdr:col>2</xdr:col>
      <xdr:colOff>123825</xdr:colOff>
      <xdr:row>46</xdr:row>
      <xdr:rowOff>38100</xdr:rowOff>
    </xdr:from>
    <xdr:ext cx="190500" cy="180975"/>
    <xdr:sp>
      <xdr:nvSpPr>
        <xdr:cNvPr id="12" name="TextBox 31"/>
        <xdr:cNvSpPr txBox="1">
          <a:spLocks noChangeArrowheads="1"/>
        </xdr:cNvSpPr>
      </xdr:nvSpPr>
      <xdr:spPr>
        <a:xfrm>
          <a:off x="333375" y="539115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41</a:t>
          </a:r>
        </a:p>
      </xdr:txBody>
    </xdr:sp>
    <xdr:clientData/>
  </xdr:oneCellAnchor>
  <xdr:oneCellAnchor>
    <xdr:from>
      <xdr:col>2</xdr:col>
      <xdr:colOff>123825</xdr:colOff>
      <xdr:row>43</xdr:row>
      <xdr:rowOff>38100</xdr:rowOff>
    </xdr:from>
    <xdr:ext cx="190500" cy="180975"/>
    <xdr:sp>
      <xdr:nvSpPr>
        <xdr:cNvPr id="13" name="TextBox 32"/>
        <xdr:cNvSpPr txBox="1">
          <a:spLocks noChangeArrowheads="1"/>
        </xdr:cNvSpPr>
      </xdr:nvSpPr>
      <xdr:spPr>
        <a:xfrm>
          <a:off x="333375" y="506730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40</a:t>
          </a:r>
        </a:p>
      </xdr:txBody>
    </xdr:sp>
    <xdr:clientData/>
  </xdr:oneCellAnchor>
  <xdr:oneCellAnchor>
    <xdr:from>
      <xdr:col>2</xdr:col>
      <xdr:colOff>123825</xdr:colOff>
      <xdr:row>40</xdr:row>
      <xdr:rowOff>38100</xdr:rowOff>
    </xdr:from>
    <xdr:ext cx="190500" cy="180975"/>
    <xdr:sp>
      <xdr:nvSpPr>
        <xdr:cNvPr id="14" name="TextBox 33"/>
        <xdr:cNvSpPr txBox="1">
          <a:spLocks noChangeArrowheads="1"/>
        </xdr:cNvSpPr>
      </xdr:nvSpPr>
      <xdr:spPr>
        <a:xfrm>
          <a:off x="333375" y="472440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39</a:t>
          </a:r>
        </a:p>
      </xdr:txBody>
    </xdr:sp>
    <xdr:clientData/>
  </xdr:oneCellAnchor>
  <xdr:oneCellAnchor>
    <xdr:from>
      <xdr:col>2</xdr:col>
      <xdr:colOff>123825</xdr:colOff>
      <xdr:row>38</xdr:row>
      <xdr:rowOff>38100</xdr:rowOff>
    </xdr:from>
    <xdr:ext cx="190500" cy="180975"/>
    <xdr:sp>
      <xdr:nvSpPr>
        <xdr:cNvPr id="15" name="TextBox 34"/>
        <xdr:cNvSpPr txBox="1">
          <a:spLocks noChangeArrowheads="1"/>
        </xdr:cNvSpPr>
      </xdr:nvSpPr>
      <xdr:spPr>
        <a:xfrm>
          <a:off x="333375" y="447675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38</a:t>
          </a:r>
        </a:p>
      </xdr:txBody>
    </xdr:sp>
    <xdr:clientData/>
  </xdr:oneCellAnchor>
  <xdr:oneCellAnchor>
    <xdr:from>
      <xdr:col>2</xdr:col>
      <xdr:colOff>123825</xdr:colOff>
      <xdr:row>35</xdr:row>
      <xdr:rowOff>38100</xdr:rowOff>
    </xdr:from>
    <xdr:ext cx="190500" cy="180975"/>
    <xdr:sp>
      <xdr:nvSpPr>
        <xdr:cNvPr id="16" name="TextBox 35"/>
        <xdr:cNvSpPr txBox="1">
          <a:spLocks noChangeArrowheads="1"/>
        </xdr:cNvSpPr>
      </xdr:nvSpPr>
      <xdr:spPr>
        <a:xfrm>
          <a:off x="333375" y="415290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37</a:t>
          </a:r>
        </a:p>
      </xdr:txBody>
    </xdr:sp>
    <xdr:clientData/>
  </xdr:oneCellAnchor>
  <xdr:oneCellAnchor>
    <xdr:from>
      <xdr:col>2</xdr:col>
      <xdr:colOff>123825</xdr:colOff>
      <xdr:row>32</xdr:row>
      <xdr:rowOff>38100</xdr:rowOff>
    </xdr:from>
    <xdr:ext cx="190500" cy="180975"/>
    <xdr:sp>
      <xdr:nvSpPr>
        <xdr:cNvPr id="17" name="TextBox 36"/>
        <xdr:cNvSpPr txBox="1">
          <a:spLocks noChangeArrowheads="1"/>
        </xdr:cNvSpPr>
      </xdr:nvSpPr>
      <xdr:spPr>
        <a:xfrm>
          <a:off x="333375" y="382905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36</a:t>
          </a:r>
        </a:p>
      </xdr:txBody>
    </xdr:sp>
    <xdr:clientData/>
  </xdr:oneCellAnchor>
  <xdr:oneCellAnchor>
    <xdr:from>
      <xdr:col>2</xdr:col>
      <xdr:colOff>123825</xdr:colOff>
      <xdr:row>29</xdr:row>
      <xdr:rowOff>38100</xdr:rowOff>
    </xdr:from>
    <xdr:ext cx="190500" cy="180975"/>
    <xdr:sp>
      <xdr:nvSpPr>
        <xdr:cNvPr id="18" name="TextBox 37"/>
        <xdr:cNvSpPr txBox="1">
          <a:spLocks noChangeArrowheads="1"/>
        </xdr:cNvSpPr>
      </xdr:nvSpPr>
      <xdr:spPr>
        <a:xfrm>
          <a:off x="333375" y="35147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35</a:t>
          </a:r>
        </a:p>
      </xdr:txBody>
    </xdr:sp>
    <xdr:clientData/>
  </xdr:oneCellAnchor>
  <xdr:oneCellAnchor>
    <xdr:from>
      <xdr:col>2</xdr:col>
      <xdr:colOff>123825</xdr:colOff>
      <xdr:row>26</xdr:row>
      <xdr:rowOff>38100</xdr:rowOff>
    </xdr:from>
    <xdr:ext cx="190500" cy="180975"/>
    <xdr:sp>
      <xdr:nvSpPr>
        <xdr:cNvPr id="19" name="TextBox 38"/>
        <xdr:cNvSpPr txBox="1">
          <a:spLocks noChangeArrowheads="1"/>
        </xdr:cNvSpPr>
      </xdr:nvSpPr>
      <xdr:spPr>
        <a:xfrm>
          <a:off x="333375" y="31908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34</a:t>
          </a:r>
        </a:p>
      </xdr:txBody>
    </xdr:sp>
    <xdr:clientData/>
  </xdr:oneCellAnchor>
  <xdr:oneCellAnchor>
    <xdr:from>
      <xdr:col>2</xdr:col>
      <xdr:colOff>123825</xdr:colOff>
      <xdr:row>18</xdr:row>
      <xdr:rowOff>38100</xdr:rowOff>
    </xdr:from>
    <xdr:ext cx="190500" cy="180975"/>
    <xdr:sp>
      <xdr:nvSpPr>
        <xdr:cNvPr id="20" name="TextBox 39"/>
        <xdr:cNvSpPr txBox="1">
          <a:spLocks noChangeArrowheads="1"/>
        </xdr:cNvSpPr>
      </xdr:nvSpPr>
      <xdr:spPr>
        <a:xfrm>
          <a:off x="333375" y="219075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31</a:t>
          </a:r>
        </a:p>
      </xdr:txBody>
    </xdr:sp>
    <xdr:clientData/>
  </xdr:oneCellAnchor>
  <xdr:oneCellAnchor>
    <xdr:from>
      <xdr:col>2</xdr:col>
      <xdr:colOff>123825</xdr:colOff>
      <xdr:row>20</xdr:row>
      <xdr:rowOff>38100</xdr:rowOff>
    </xdr:from>
    <xdr:ext cx="190500" cy="180975"/>
    <xdr:sp>
      <xdr:nvSpPr>
        <xdr:cNvPr id="21" name="TextBox 40"/>
        <xdr:cNvSpPr txBox="1">
          <a:spLocks noChangeArrowheads="1"/>
        </xdr:cNvSpPr>
      </xdr:nvSpPr>
      <xdr:spPr>
        <a:xfrm>
          <a:off x="333375" y="245745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32</a:t>
          </a:r>
        </a:p>
      </xdr:txBody>
    </xdr:sp>
    <xdr:clientData/>
  </xdr:oneCellAnchor>
  <xdr:oneCellAnchor>
    <xdr:from>
      <xdr:col>2</xdr:col>
      <xdr:colOff>123825</xdr:colOff>
      <xdr:row>22</xdr:row>
      <xdr:rowOff>38100</xdr:rowOff>
    </xdr:from>
    <xdr:ext cx="190500" cy="180975"/>
    <xdr:sp>
      <xdr:nvSpPr>
        <xdr:cNvPr id="22" name="TextBox 41"/>
        <xdr:cNvSpPr txBox="1">
          <a:spLocks noChangeArrowheads="1"/>
        </xdr:cNvSpPr>
      </xdr:nvSpPr>
      <xdr:spPr>
        <a:xfrm>
          <a:off x="333375" y="272415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33</a:t>
          </a:r>
        </a:p>
      </xdr:txBody>
    </xdr:sp>
    <xdr:clientData/>
  </xdr:oneCellAnchor>
  <xdr:oneCellAnchor>
    <xdr:from>
      <xdr:col>2</xdr:col>
      <xdr:colOff>123825</xdr:colOff>
      <xdr:row>51</xdr:row>
      <xdr:rowOff>38100</xdr:rowOff>
    </xdr:from>
    <xdr:ext cx="190500" cy="180975"/>
    <xdr:sp>
      <xdr:nvSpPr>
        <xdr:cNvPr id="23" name="TextBox 42"/>
        <xdr:cNvSpPr txBox="1">
          <a:spLocks noChangeArrowheads="1"/>
        </xdr:cNvSpPr>
      </xdr:nvSpPr>
      <xdr:spPr>
        <a:xfrm>
          <a:off x="333375" y="598170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43</a:t>
          </a:r>
        </a:p>
      </xdr:txBody>
    </xdr:sp>
    <xdr:clientData/>
  </xdr:oneCellAnchor>
  <xdr:oneCellAnchor>
    <xdr:from>
      <xdr:col>2</xdr:col>
      <xdr:colOff>123825</xdr:colOff>
      <xdr:row>53</xdr:row>
      <xdr:rowOff>38100</xdr:rowOff>
    </xdr:from>
    <xdr:ext cx="190500" cy="180975"/>
    <xdr:sp>
      <xdr:nvSpPr>
        <xdr:cNvPr id="24" name="TextBox 43"/>
        <xdr:cNvSpPr txBox="1">
          <a:spLocks noChangeArrowheads="1"/>
        </xdr:cNvSpPr>
      </xdr:nvSpPr>
      <xdr:spPr>
        <a:xfrm>
          <a:off x="333375" y="624840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44</a:t>
          </a:r>
        </a:p>
      </xdr:txBody>
    </xdr:sp>
    <xdr:clientData/>
  </xdr:oneCellAnchor>
  <xdr:oneCellAnchor>
    <xdr:from>
      <xdr:col>2</xdr:col>
      <xdr:colOff>123825</xdr:colOff>
      <xdr:row>55</xdr:row>
      <xdr:rowOff>38100</xdr:rowOff>
    </xdr:from>
    <xdr:ext cx="190500" cy="180975"/>
    <xdr:sp>
      <xdr:nvSpPr>
        <xdr:cNvPr id="25" name="TextBox 44"/>
        <xdr:cNvSpPr txBox="1">
          <a:spLocks noChangeArrowheads="1"/>
        </xdr:cNvSpPr>
      </xdr:nvSpPr>
      <xdr:spPr>
        <a:xfrm>
          <a:off x="333375" y="651510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45</a:t>
          </a:r>
        </a:p>
      </xdr:txBody>
    </xdr:sp>
    <xdr:clientData/>
  </xdr:oneCellAnchor>
  <xdr:oneCellAnchor>
    <xdr:from>
      <xdr:col>2</xdr:col>
      <xdr:colOff>123825</xdr:colOff>
      <xdr:row>64</xdr:row>
      <xdr:rowOff>38100</xdr:rowOff>
    </xdr:from>
    <xdr:ext cx="190500" cy="180975"/>
    <xdr:sp>
      <xdr:nvSpPr>
        <xdr:cNvPr id="26" name="TextBox 46"/>
        <xdr:cNvSpPr txBox="1">
          <a:spLocks noChangeArrowheads="1"/>
        </xdr:cNvSpPr>
      </xdr:nvSpPr>
      <xdr:spPr>
        <a:xfrm>
          <a:off x="333375" y="779145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46</a:t>
          </a:r>
        </a:p>
      </xdr:txBody>
    </xdr:sp>
    <xdr:clientData/>
  </xdr:oneCellAnchor>
  <xdr:oneCellAnchor>
    <xdr:from>
      <xdr:col>2</xdr:col>
      <xdr:colOff>123825</xdr:colOff>
      <xdr:row>66</xdr:row>
      <xdr:rowOff>38100</xdr:rowOff>
    </xdr:from>
    <xdr:ext cx="190500" cy="180975"/>
    <xdr:sp>
      <xdr:nvSpPr>
        <xdr:cNvPr id="27" name="TextBox 47"/>
        <xdr:cNvSpPr txBox="1">
          <a:spLocks noChangeArrowheads="1"/>
        </xdr:cNvSpPr>
      </xdr:nvSpPr>
      <xdr:spPr>
        <a:xfrm>
          <a:off x="333375" y="809625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47</a:t>
          </a:r>
        </a:p>
      </xdr:txBody>
    </xdr:sp>
    <xdr:clientData/>
  </xdr:oneCellAnchor>
  <xdr:oneCellAnchor>
    <xdr:from>
      <xdr:col>2</xdr:col>
      <xdr:colOff>123825</xdr:colOff>
      <xdr:row>68</xdr:row>
      <xdr:rowOff>38100</xdr:rowOff>
    </xdr:from>
    <xdr:ext cx="190500" cy="180975"/>
    <xdr:sp>
      <xdr:nvSpPr>
        <xdr:cNvPr id="28" name="TextBox 48"/>
        <xdr:cNvSpPr txBox="1">
          <a:spLocks noChangeArrowheads="1"/>
        </xdr:cNvSpPr>
      </xdr:nvSpPr>
      <xdr:spPr>
        <a:xfrm>
          <a:off x="333375" y="840105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48</a:t>
          </a:r>
        </a:p>
      </xdr:txBody>
    </xdr:sp>
    <xdr:clientData/>
  </xdr:oneCellAnchor>
  <xdr:oneCellAnchor>
    <xdr:from>
      <xdr:col>2</xdr:col>
      <xdr:colOff>123825</xdr:colOff>
      <xdr:row>71</xdr:row>
      <xdr:rowOff>38100</xdr:rowOff>
    </xdr:from>
    <xdr:ext cx="190500" cy="180975"/>
    <xdr:sp>
      <xdr:nvSpPr>
        <xdr:cNvPr id="29" name="TextBox 49"/>
        <xdr:cNvSpPr txBox="1">
          <a:spLocks noChangeArrowheads="1"/>
        </xdr:cNvSpPr>
      </xdr:nvSpPr>
      <xdr:spPr>
        <a:xfrm>
          <a:off x="333375" y="89058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49</a:t>
          </a:r>
        </a:p>
      </xdr:txBody>
    </xdr:sp>
    <xdr:clientData/>
  </xdr:oneCellAnchor>
  <xdr:oneCellAnchor>
    <xdr:from>
      <xdr:col>2</xdr:col>
      <xdr:colOff>123825</xdr:colOff>
      <xdr:row>73</xdr:row>
      <xdr:rowOff>38100</xdr:rowOff>
    </xdr:from>
    <xdr:ext cx="190500" cy="180975"/>
    <xdr:sp>
      <xdr:nvSpPr>
        <xdr:cNvPr id="30" name="TextBox 50"/>
        <xdr:cNvSpPr txBox="1">
          <a:spLocks noChangeArrowheads="1"/>
        </xdr:cNvSpPr>
      </xdr:nvSpPr>
      <xdr:spPr>
        <a:xfrm>
          <a:off x="333375" y="92106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50</a:t>
          </a:r>
        </a:p>
      </xdr:txBody>
    </xdr:sp>
    <xdr:clientData/>
  </xdr:oneCellAnchor>
  <xdr:oneCellAnchor>
    <xdr:from>
      <xdr:col>2</xdr:col>
      <xdr:colOff>123825</xdr:colOff>
      <xdr:row>75</xdr:row>
      <xdr:rowOff>38100</xdr:rowOff>
    </xdr:from>
    <xdr:ext cx="190500" cy="180975"/>
    <xdr:sp>
      <xdr:nvSpPr>
        <xdr:cNvPr id="31" name="TextBox 51"/>
        <xdr:cNvSpPr txBox="1">
          <a:spLocks noChangeArrowheads="1"/>
        </xdr:cNvSpPr>
      </xdr:nvSpPr>
      <xdr:spPr>
        <a:xfrm>
          <a:off x="333375" y="95154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51</a:t>
          </a:r>
        </a:p>
      </xdr:txBody>
    </xdr:sp>
    <xdr:clientData/>
  </xdr:oneCellAnchor>
  <xdr:oneCellAnchor>
    <xdr:from>
      <xdr:col>2</xdr:col>
      <xdr:colOff>123825</xdr:colOff>
      <xdr:row>78</xdr:row>
      <xdr:rowOff>38100</xdr:rowOff>
    </xdr:from>
    <xdr:ext cx="190500" cy="180975"/>
    <xdr:sp>
      <xdr:nvSpPr>
        <xdr:cNvPr id="32" name="TextBox 52"/>
        <xdr:cNvSpPr txBox="1">
          <a:spLocks noChangeArrowheads="1"/>
        </xdr:cNvSpPr>
      </xdr:nvSpPr>
      <xdr:spPr>
        <a:xfrm>
          <a:off x="333375" y="1002030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52</a:t>
          </a:r>
        </a:p>
      </xdr:txBody>
    </xdr:sp>
    <xdr:clientData/>
  </xdr:oneCellAnchor>
  <xdr:oneCellAnchor>
    <xdr:from>
      <xdr:col>2</xdr:col>
      <xdr:colOff>123825</xdr:colOff>
      <xdr:row>80</xdr:row>
      <xdr:rowOff>38100</xdr:rowOff>
    </xdr:from>
    <xdr:ext cx="190500" cy="180975"/>
    <xdr:sp>
      <xdr:nvSpPr>
        <xdr:cNvPr id="33" name="TextBox 53"/>
        <xdr:cNvSpPr txBox="1">
          <a:spLocks noChangeArrowheads="1"/>
        </xdr:cNvSpPr>
      </xdr:nvSpPr>
      <xdr:spPr>
        <a:xfrm>
          <a:off x="333375" y="1032510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53</a:t>
          </a:r>
        </a:p>
      </xdr:txBody>
    </xdr:sp>
    <xdr:clientData/>
  </xdr:oneCellAnchor>
  <xdr:oneCellAnchor>
    <xdr:from>
      <xdr:col>2</xdr:col>
      <xdr:colOff>123825</xdr:colOff>
      <xdr:row>82</xdr:row>
      <xdr:rowOff>38100</xdr:rowOff>
    </xdr:from>
    <xdr:ext cx="190500" cy="180975"/>
    <xdr:sp>
      <xdr:nvSpPr>
        <xdr:cNvPr id="34" name="TextBox 54"/>
        <xdr:cNvSpPr txBox="1">
          <a:spLocks noChangeArrowheads="1"/>
        </xdr:cNvSpPr>
      </xdr:nvSpPr>
      <xdr:spPr>
        <a:xfrm>
          <a:off x="333375" y="1062990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BZ94"/>
  <sheetViews>
    <sheetView showGridLines="0" showRowColHeaders="0" tabSelected="1" workbookViewId="0" topLeftCell="A1">
      <pane ySplit="1" topLeftCell="BM2" activePane="bottomLeft" state="frozen"/>
      <selection pane="topLeft" activeCell="C1" sqref="C1:D16384"/>
      <selection pane="bottomLeft" activeCell="F7" sqref="F7:BC7"/>
    </sheetView>
  </sheetViews>
  <sheetFormatPr defaultColWidth="11.421875" defaultRowHeight="12.75" zeroHeight="1"/>
  <cols>
    <col min="1" max="1" width="0.85546875" style="0" customWidth="1"/>
    <col min="2" max="4" width="2.57421875" style="0" customWidth="1"/>
    <col min="5" max="5" width="2.7109375" style="0" customWidth="1"/>
    <col min="6" max="6" width="2.140625" style="0" customWidth="1"/>
    <col min="7" max="7" width="0.5625" style="0" customWidth="1"/>
    <col min="8" max="8" width="2.00390625" style="0" customWidth="1"/>
    <col min="9" max="9" width="0.71875" style="0" customWidth="1"/>
    <col min="10" max="10" width="1.7109375" style="0" customWidth="1"/>
    <col min="11" max="11" width="0.71875" style="0" customWidth="1"/>
    <col min="12" max="12" width="0.9921875" style="0" customWidth="1"/>
    <col min="13" max="13" width="1.1484375" style="0" customWidth="1"/>
    <col min="14" max="14" width="0.42578125" style="0" customWidth="1"/>
    <col min="15" max="15" width="2.140625" style="0" customWidth="1"/>
    <col min="16" max="16" width="0.42578125" style="0" customWidth="1"/>
    <col min="17" max="17" width="2.140625" style="0" customWidth="1"/>
    <col min="18" max="18" width="0.5625" style="0" customWidth="1"/>
    <col min="19" max="19" width="1.7109375" style="0" customWidth="1"/>
    <col min="20" max="20" width="0.71875" style="0" customWidth="1"/>
    <col min="21" max="21" width="2.28125" style="0" customWidth="1"/>
    <col min="22" max="22" width="1.1484375" style="0" customWidth="1"/>
    <col min="23" max="23" width="1.57421875" style="0" customWidth="1"/>
    <col min="24" max="24" width="0.71875" style="0" customWidth="1"/>
    <col min="25" max="26" width="0.9921875" style="0" customWidth="1"/>
    <col min="27" max="27" width="1.8515625" style="0" customWidth="1"/>
    <col min="28" max="28" width="0.71875" style="0" customWidth="1"/>
    <col min="29" max="29" width="1.8515625" style="0" customWidth="1"/>
    <col min="30" max="30" width="0.85546875" style="0" customWidth="1"/>
    <col min="31" max="32" width="1.8515625" style="0" customWidth="1"/>
    <col min="33" max="33" width="0.9921875" style="0" customWidth="1"/>
    <col min="34" max="34" width="0.71875" style="0" customWidth="1"/>
    <col min="35" max="35" width="1.8515625" style="0" customWidth="1"/>
    <col min="36" max="36" width="0.71875" style="0" customWidth="1"/>
    <col min="37" max="37" width="1.8515625" style="0" customWidth="1"/>
    <col min="38" max="38" width="0.71875" style="0" customWidth="1"/>
    <col min="39" max="39" width="2.140625" style="0" customWidth="1"/>
    <col min="40" max="40" width="0.71875" style="0" customWidth="1"/>
    <col min="41" max="41" width="1.7109375" style="0" customWidth="1"/>
    <col min="42" max="42" width="0.5625" style="0" customWidth="1"/>
    <col min="43" max="43" width="1.57421875" style="0" customWidth="1"/>
    <col min="44" max="44" width="0.85546875" style="0" customWidth="1"/>
    <col min="45" max="45" width="2.140625" style="0" customWidth="1"/>
    <col min="46" max="46" width="0.71875" style="0" customWidth="1"/>
    <col min="47" max="47" width="1.7109375" style="0" customWidth="1"/>
    <col min="48" max="48" width="0.71875" style="0" customWidth="1"/>
    <col min="49" max="49" width="1.8515625" style="0" customWidth="1"/>
    <col min="50" max="50" width="0.71875" style="0" customWidth="1"/>
    <col min="51" max="51" width="1.8515625" style="0" customWidth="1"/>
    <col min="52" max="52" width="0.9921875" style="0" customWidth="1"/>
    <col min="53" max="53" width="1.8515625" style="0" customWidth="1"/>
    <col min="54" max="54" width="1.1484375" style="0" customWidth="1"/>
    <col min="55" max="55" width="1.57421875" style="0" customWidth="1"/>
    <col min="56" max="56" width="0.71875" style="0" customWidth="1"/>
    <col min="57" max="57" width="1.8515625" style="0" customWidth="1"/>
    <col min="58" max="58" width="0.71875" style="0" customWidth="1"/>
    <col min="59" max="59" width="1.57421875" style="0" customWidth="1"/>
    <col min="60" max="60" width="0.71875" style="0" customWidth="1"/>
    <col min="61" max="61" width="1.8515625" style="0" customWidth="1"/>
    <col min="62" max="62" width="0.85546875" style="0" customWidth="1"/>
    <col min="63" max="63" width="1.8515625" style="0" customWidth="1"/>
    <col min="64" max="64" width="0.71875" style="0" customWidth="1"/>
    <col min="65" max="65" width="1.8515625" style="0" customWidth="1"/>
    <col min="66" max="66" width="0.85546875" style="0" customWidth="1"/>
    <col min="67" max="67" width="1.8515625" style="0" customWidth="1"/>
    <col min="68" max="68" width="0.9921875" style="0" customWidth="1"/>
    <col min="69" max="69" width="1.8515625" style="0" customWidth="1"/>
    <col min="70" max="70" width="0.71875" style="0" customWidth="1"/>
    <col min="71" max="71" width="1.8515625" style="0" customWidth="1"/>
    <col min="72" max="72" width="1.421875" style="0" customWidth="1"/>
    <col min="73" max="74" width="1.8515625" style="0" customWidth="1"/>
    <col min="75" max="75" width="2.7109375" style="0" customWidth="1"/>
    <col min="76" max="77" width="2.28125" style="0" customWidth="1"/>
    <col min="78" max="78" width="0.85546875" style="0" customWidth="1"/>
    <col min="79" max="16384" width="0" style="0" hidden="1" customWidth="1"/>
  </cols>
  <sheetData>
    <row r="1" spans="1:78" ht="18" customHeight="1">
      <c r="A1" s="1"/>
      <c r="B1" s="1"/>
      <c r="C1" s="1"/>
      <c r="D1" s="1"/>
      <c r="E1" s="128" t="s">
        <v>509</v>
      </c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 ht="9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1"/>
    </row>
    <row r="4" spans="1:78" ht="9" customHeight="1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1"/>
    </row>
    <row r="5" spans="1:78" ht="15" customHeight="1">
      <c r="A5" s="1"/>
      <c r="B5" s="2"/>
      <c r="C5" s="2"/>
      <c r="D5" s="2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4"/>
      <c r="BX5" s="2"/>
      <c r="BY5" s="2"/>
      <c r="BZ5" s="1"/>
    </row>
    <row r="6" spans="1:78" ht="14.25" customHeight="1">
      <c r="A6" s="1"/>
      <c r="B6" s="2"/>
      <c r="C6" s="2"/>
      <c r="D6" s="2"/>
      <c r="E6" s="2"/>
      <c r="F6" s="109" t="s">
        <v>6</v>
      </c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111" t="s">
        <v>10</v>
      </c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3"/>
      <c r="BW6" s="2"/>
      <c r="BX6" s="2"/>
      <c r="BY6" s="2"/>
      <c r="BZ6" s="1"/>
    </row>
    <row r="7" spans="1:78" ht="16.5" customHeight="1">
      <c r="A7" s="1"/>
      <c r="B7" s="2"/>
      <c r="C7" s="2"/>
      <c r="D7" s="2"/>
      <c r="E7" s="2"/>
      <c r="F7" s="85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7"/>
      <c r="BE7" s="17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8"/>
      <c r="BW7" s="2"/>
      <c r="BX7" s="2"/>
      <c r="BY7" s="2"/>
      <c r="BZ7" s="1"/>
    </row>
    <row r="8" spans="1:78" ht="3.75" customHeight="1">
      <c r="A8" s="1"/>
      <c r="B8" s="2"/>
      <c r="C8" s="2"/>
      <c r="D8" s="2"/>
      <c r="E8" s="2"/>
      <c r="F8" s="11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17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8"/>
      <c r="BW8" s="2"/>
      <c r="BX8" s="2"/>
      <c r="BY8" s="2"/>
      <c r="BZ8" s="1"/>
    </row>
    <row r="9" spans="1:78" ht="16.5" customHeight="1">
      <c r="A9" s="1"/>
      <c r="B9" s="2"/>
      <c r="C9" s="2"/>
      <c r="D9" s="2"/>
      <c r="E9" s="2"/>
      <c r="F9" s="117" t="s">
        <v>7</v>
      </c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17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8"/>
      <c r="BW9" s="2"/>
      <c r="BX9" s="2"/>
      <c r="BY9" s="2"/>
      <c r="BZ9" s="1"/>
    </row>
    <row r="10" spans="1:78" ht="18" customHeight="1">
      <c r="A10" s="1"/>
      <c r="B10" s="2"/>
      <c r="C10" s="2"/>
      <c r="D10" s="2"/>
      <c r="E10" s="2"/>
      <c r="F10" s="114" t="s">
        <v>8</v>
      </c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6"/>
      <c r="BE10" s="17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8"/>
      <c r="BW10" s="2"/>
      <c r="BX10" s="2"/>
      <c r="BY10" s="2"/>
      <c r="BZ10" s="1"/>
    </row>
    <row r="11" spans="1:78" ht="13.5" customHeight="1">
      <c r="A11" s="1"/>
      <c r="B11" s="2"/>
      <c r="C11" s="2"/>
      <c r="D11" s="2"/>
      <c r="E11" s="2"/>
      <c r="F11" s="104" t="s">
        <v>9</v>
      </c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19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1"/>
      <c r="BW11" s="2"/>
      <c r="BX11" s="2"/>
      <c r="BY11" s="2"/>
      <c r="BZ11" s="1"/>
    </row>
    <row r="12" spans="1:78" ht="4.5" customHeight="1">
      <c r="A12" s="1"/>
      <c r="B12" s="2"/>
      <c r="C12" s="2"/>
      <c r="D12" s="2"/>
      <c r="E12" s="2"/>
      <c r="F12" s="11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12"/>
      <c r="BW12" s="2"/>
      <c r="BX12" s="2"/>
      <c r="BY12" s="2"/>
      <c r="BZ12" s="1"/>
    </row>
    <row r="13" spans="1:78" ht="11.25" customHeight="1">
      <c r="A13" s="1"/>
      <c r="B13" s="2"/>
      <c r="C13" s="2"/>
      <c r="D13" s="2"/>
      <c r="E13" s="2"/>
      <c r="F13" s="101" t="s">
        <v>19</v>
      </c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3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10"/>
      <c r="BW13" s="2"/>
      <c r="BX13" s="2"/>
      <c r="BY13" s="2"/>
      <c r="BZ13" s="1"/>
    </row>
    <row r="14" spans="1:78" ht="16.5" customHeight="1">
      <c r="A14" s="1"/>
      <c r="B14" s="2"/>
      <c r="C14" s="2"/>
      <c r="D14" s="2"/>
      <c r="E14" s="2"/>
      <c r="F14" s="104" t="s">
        <v>20</v>
      </c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12"/>
      <c r="BW14" s="2"/>
      <c r="BX14" s="2"/>
      <c r="BY14" s="2"/>
      <c r="BZ14" s="1"/>
    </row>
    <row r="15" spans="1:78" ht="6.75" customHeight="1">
      <c r="A15" s="1"/>
      <c r="B15" s="2"/>
      <c r="C15" s="2"/>
      <c r="D15" s="2"/>
      <c r="E15" s="2"/>
      <c r="F15" s="88" t="s">
        <v>513</v>
      </c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12"/>
      <c r="BW15" s="2"/>
      <c r="BX15" s="2"/>
      <c r="BY15" s="2"/>
      <c r="BZ15" s="1"/>
    </row>
    <row r="16" spans="1:78" ht="16.5" customHeight="1">
      <c r="A16" s="1"/>
      <c r="B16" s="2"/>
      <c r="C16" s="2"/>
      <c r="D16" s="2"/>
      <c r="E16" s="2"/>
      <c r="F16" s="85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7"/>
      <c r="BW16" s="2"/>
      <c r="BX16" s="2"/>
      <c r="BY16" s="2"/>
      <c r="BZ16" s="1"/>
    </row>
    <row r="17" spans="1:78" ht="3" customHeight="1">
      <c r="A17" s="1"/>
      <c r="B17" s="2"/>
      <c r="C17" s="2"/>
      <c r="D17" s="2"/>
      <c r="E17" s="2"/>
      <c r="F17" s="11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12"/>
      <c r="BW17" s="2"/>
      <c r="BX17" s="2"/>
      <c r="BY17" s="2"/>
      <c r="BZ17" s="1"/>
    </row>
    <row r="18" spans="1:78" ht="6.75" customHeight="1">
      <c r="A18" s="1"/>
      <c r="B18" s="2"/>
      <c r="C18" s="2"/>
      <c r="D18" s="2"/>
      <c r="E18" s="2"/>
      <c r="F18" s="88" t="s">
        <v>507</v>
      </c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12"/>
      <c r="BW18" s="2"/>
      <c r="BX18" s="2"/>
      <c r="BY18" s="2"/>
      <c r="BZ18" s="1"/>
    </row>
    <row r="19" spans="1:78" ht="16.5" customHeight="1">
      <c r="A19" s="1"/>
      <c r="B19" s="2"/>
      <c r="C19" s="2"/>
      <c r="D19" s="2"/>
      <c r="E19" s="2"/>
      <c r="F19" s="85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7"/>
      <c r="BW19" s="2"/>
      <c r="BX19" s="2"/>
      <c r="BY19" s="2"/>
      <c r="BZ19" s="1"/>
    </row>
    <row r="20" spans="1:78" ht="3.75" customHeight="1">
      <c r="A20" s="1"/>
      <c r="B20" s="2"/>
      <c r="C20" s="2"/>
      <c r="D20" s="2"/>
      <c r="E20" s="2"/>
      <c r="F20" s="11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12"/>
      <c r="BW20" s="2"/>
      <c r="BX20" s="2"/>
      <c r="BY20" s="2"/>
      <c r="BZ20" s="1"/>
    </row>
    <row r="21" spans="1:78" ht="6.75" customHeight="1">
      <c r="A21" s="1"/>
      <c r="B21" s="2"/>
      <c r="C21" s="2"/>
      <c r="D21" s="2"/>
      <c r="E21" s="2"/>
      <c r="F21" s="88" t="s">
        <v>21</v>
      </c>
      <c r="G21" s="89"/>
      <c r="H21" s="89"/>
      <c r="I21" s="89"/>
      <c r="J21" s="89"/>
      <c r="K21" s="7"/>
      <c r="L21" s="7"/>
      <c r="M21" s="7"/>
      <c r="N21" s="7"/>
      <c r="O21" s="7"/>
      <c r="P21" s="7"/>
      <c r="Q21" s="7"/>
      <c r="R21" s="7"/>
      <c r="S21" s="99" t="s">
        <v>22</v>
      </c>
      <c r="T21" s="89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12"/>
      <c r="BW21" s="2"/>
      <c r="BX21" s="2"/>
      <c r="BY21" s="2"/>
      <c r="BZ21" s="1"/>
    </row>
    <row r="22" spans="1:78" ht="16.5" customHeight="1">
      <c r="A22" s="1"/>
      <c r="B22" s="2"/>
      <c r="C22" s="2"/>
      <c r="D22" s="2"/>
      <c r="E22" s="2"/>
      <c r="F22" s="85"/>
      <c r="G22" s="86"/>
      <c r="H22" s="86"/>
      <c r="I22" s="86"/>
      <c r="J22" s="86"/>
      <c r="K22" s="86"/>
      <c r="L22" s="86"/>
      <c r="M22" s="86"/>
      <c r="N22" s="86"/>
      <c r="O22" s="86"/>
      <c r="P22" s="7"/>
      <c r="Q22" s="7"/>
      <c r="R22" s="7"/>
      <c r="S22" s="100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7"/>
      <c r="BW22" s="2"/>
      <c r="BX22" s="2"/>
      <c r="BY22" s="2"/>
      <c r="BZ22" s="1"/>
    </row>
    <row r="23" spans="1:78" ht="3.75" customHeight="1">
      <c r="A23" s="1"/>
      <c r="B23" s="2"/>
      <c r="C23" s="2"/>
      <c r="D23" s="2"/>
      <c r="E23" s="2"/>
      <c r="F23" s="11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12"/>
      <c r="BW23" s="2"/>
      <c r="BX23" s="2"/>
      <c r="BY23" s="2"/>
      <c r="BZ23" s="1"/>
    </row>
    <row r="24" spans="1:78" ht="6" customHeight="1">
      <c r="A24" s="1"/>
      <c r="B24" s="2"/>
      <c r="C24" s="2"/>
      <c r="D24" s="2"/>
      <c r="E24" s="2"/>
      <c r="F24" s="88" t="s">
        <v>21</v>
      </c>
      <c r="G24" s="89"/>
      <c r="H24" s="89"/>
      <c r="I24" s="89"/>
      <c r="J24" s="89"/>
      <c r="K24" s="7"/>
      <c r="L24" s="7"/>
      <c r="M24" s="7"/>
      <c r="N24" s="7"/>
      <c r="O24" s="7"/>
      <c r="P24" s="7"/>
      <c r="Q24" s="7"/>
      <c r="R24" s="7"/>
      <c r="S24" s="99" t="s">
        <v>23</v>
      </c>
      <c r="T24" s="89"/>
      <c r="U24" s="89"/>
      <c r="V24" s="89"/>
      <c r="W24" s="89"/>
      <c r="X24" s="89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12"/>
      <c r="BW24" s="2"/>
      <c r="BX24" s="2"/>
      <c r="BY24" s="2"/>
      <c r="BZ24" s="1"/>
    </row>
    <row r="25" spans="1:78" ht="16.5" customHeight="1">
      <c r="A25" s="1"/>
      <c r="B25" s="2"/>
      <c r="C25" s="2"/>
      <c r="D25" s="2"/>
      <c r="E25" s="2"/>
      <c r="F25" s="85"/>
      <c r="G25" s="86"/>
      <c r="H25" s="86"/>
      <c r="I25" s="86"/>
      <c r="J25" s="86"/>
      <c r="K25" s="86"/>
      <c r="L25" s="86"/>
      <c r="M25" s="86"/>
      <c r="N25" s="86"/>
      <c r="O25" s="86"/>
      <c r="P25" s="7"/>
      <c r="Q25" s="7"/>
      <c r="R25" s="7"/>
      <c r="S25" s="100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7"/>
      <c r="BW25" s="2"/>
      <c r="BX25" s="2"/>
      <c r="BY25" s="2"/>
      <c r="BZ25" s="1"/>
    </row>
    <row r="26" spans="1:78" ht="4.5" customHeight="1">
      <c r="A26" s="1"/>
      <c r="B26" s="2"/>
      <c r="C26" s="2"/>
      <c r="D26" s="2"/>
      <c r="E26" s="2"/>
      <c r="F26" s="13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5"/>
      <c r="BW26" s="2"/>
      <c r="BX26" s="2"/>
      <c r="BY26" s="2"/>
      <c r="BZ26" s="1"/>
    </row>
    <row r="27" spans="1:78" ht="15.75" customHeight="1">
      <c r="A27" s="1"/>
      <c r="B27" s="2"/>
      <c r="C27" s="2"/>
      <c r="D27" s="2"/>
      <c r="E27" s="2"/>
      <c r="F27" s="106" t="s">
        <v>24</v>
      </c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10"/>
      <c r="BW27" s="2"/>
      <c r="BX27" s="2"/>
      <c r="BY27" s="2"/>
      <c r="BZ27" s="1"/>
    </row>
    <row r="28" spans="1:78" ht="6.75" customHeight="1">
      <c r="A28" s="1"/>
      <c r="B28" s="2"/>
      <c r="C28" s="2"/>
      <c r="D28" s="2"/>
      <c r="E28" s="2"/>
      <c r="F28" s="88" t="s">
        <v>25</v>
      </c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99" t="s">
        <v>28</v>
      </c>
      <c r="AR28" s="89"/>
      <c r="AS28" s="89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12"/>
      <c r="BW28" s="2"/>
      <c r="BX28" s="2"/>
      <c r="BY28" s="2"/>
      <c r="BZ28" s="1"/>
    </row>
    <row r="29" spans="1:78" ht="16.5" customHeight="1">
      <c r="A29" s="1"/>
      <c r="B29" s="2"/>
      <c r="C29" s="2"/>
      <c r="D29" s="2"/>
      <c r="E29" s="2"/>
      <c r="F29" s="85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7"/>
      <c r="AO29" s="7"/>
      <c r="AP29" s="7"/>
      <c r="AQ29" s="100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7"/>
      <c r="BW29" s="2"/>
      <c r="BX29" s="2"/>
      <c r="BY29" s="2"/>
      <c r="BZ29" s="1"/>
    </row>
    <row r="30" spans="1:78" ht="3.75" customHeight="1">
      <c r="A30" s="1"/>
      <c r="B30" s="2"/>
      <c r="C30" s="2"/>
      <c r="D30" s="2"/>
      <c r="E30" s="2"/>
      <c r="F30" s="11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12"/>
      <c r="BW30" s="2"/>
      <c r="BX30" s="2"/>
      <c r="BY30" s="2"/>
      <c r="BZ30" s="1"/>
    </row>
    <row r="31" spans="1:78" ht="6.75" customHeight="1">
      <c r="A31" s="1"/>
      <c r="B31" s="2"/>
      <c r="C31" s="2"/>
      <c r="D31" s="2"/>
      <c r="E31" s="2"/>
      <c r="F31" s="88" t="s">
        <v>26</v>
      </c>
      <c r="G31" s="89"/>
      <c r="H31" s="89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12"/>
      <c r="BW31" s="2"/>
      <c r="BX31" s="2"/>
      <c r="BY31" s="2"/>
      <c r="BZ31" s="1"/>
    </row>
    <row r="32" spans="1:78" ht="16.5" customHeight="1">
      <c r="A32" s="1"/>
      <c r="B32" s="2"/>
      <c r="C32" s="2"/>
      <c r="D32" s="2"/>
      <c r="E32" s="2"/>
      <c r="F32" s="85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7"/>
      <c r="BW32" s="2"/>
      <c r="BX32" s="2"/>
      <c r="BY32" s="2"/>
      <c r="BZ32" s="1"/>
    </row>
    <row r="33" spans="1:78" ht="3.75" customHeight="1">
      <c r="A33" s="1"/>
      <c r="B33" s="2"/>
      <c r="C33" s="2"/>
      <c r="D33" s="2"/>
      <c r="E33" s="2"/>
      <c r="F33" s="11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12"/>
      <c r="BW33" s="2"/>
      <c r="BX33" s="2"/>
      <c r="BY33" s="2"/>
      <c r="BZ33" s="1"/>
    </row>
    <row r="34" spans="1:78" ht="6.75" customHeight="1">
      <c r="A34" s="1"/>
      <c r="B34" s="2"/>
      <c r="C34" s="2"/>
      <c r="D34" s="2"/>
      <c r="E34" s="2"/>
      <c r="F34" s="88" t="s">
        <v>27</v>
      </c>
      <c r="G34" s="89"/>
      <c r="H34" s="89"/>
      <c r="I34" s="89"/>
      <c r="J34" s="89"/>
      <c r="K34" s="89"/>
      <c r="L34" s="82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12"/>
      <c r="BW34" s="2"/>
      <c r="BX34" s="2"/>
      <c r="BY34" s="2"/>
      <c r="BZ34" s="1"/>
    </row>
    <row r="35" spans="1:78" ht="16.5" customHeight="1">
      <c r="A35" s="1"/>
      <c r="B35" s="2"/>
      <c r="C35" s="2"/>
      <c r="D35" s="2"/>
      <c r="E35" s="2"/>
      <c r="F35" s="85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7"/>
      <c r="BW35" s="2"/>
      <c r="BX35" s="2"/>
      <c r="BY35" s="2"/>
      <c r="BZ35" s="1"/>
    </row>
    <row r="36" spans="1:78" ht="4.5" customHeight="1">
      <c r="A36" s="1"/>
      <c r="B36" s="2"/>
      <c r="C36" s="2"/>
      <c r="D36" s="2"/>
      <c r="E36" s="2"/>
      <c r="F36" s="13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5"/>
      <c r="BW36" s="2"/>
      <c r="BX36" s="2"/>
      <c r="BY36" s="2"/>
      <c r="BZ36" s="1"/>
    </row>
    <row r="37" spans="1:78" ht="18" customHeight="1">
      <c r="A37" s="1"/>
      <c r="B37" s="2"/>
      <c r="C37" s="2"/>
      <c r="D37" s="2"/>
      <c r="E37" s="2"/>
      <c r="F37" s="106" t="s">
        <v>29</v>
      </c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10"/>
      <c r="BW37" s="2"/>
      <c r="BX37" s="2"/>
      <c r="BY37" s="2"/>
      <c r="BZ37" s="1"/>
    </row>
    <row r="38" spans="1:78" ht="16.5" customHeight="1">
      <c r="A38" s="1"/>
      <c r="B38" s="2"/>
      <c r="C38" s="2"/>
      <c r="D38" s="2"/>
      <c r="E38" s="2"/>
      <c r="F38" s="85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7"/>
      <c r="BW38" s="2"/>
      <c r="BX38" s="2"/>
      <c r="BY38" s="2"/>
      <c r="BZ38" s="1"/>
    </row>
    <row r="39" spans="1:78" ht="5.25" customHeight="1">
      <c r="A39" s="1"/>
      <c r="B39" s="2"/>
      <c r="C39" s="2"/>
      <c r="D39" s="2"/>
      <c r="E39" s="2"/>
      <c r="F39" s="11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12"/>
      <c r="BW39" s="2"/>
      <c r="BX39" s="2"/>
      <c r="BY39" s="2"/>
      <c r="BZ39" s="1"/>
    </row>
    <row r="40" spans="1:78" ht="16.5" customHeight="1">
      <c r="A40" s="1"/>
      <c r="B40" s="2"/>
      <c r="C40" s="2"/>
      <c r="D40" s="2"/>
      <c r="E40" s="2"/>
      <c r="F40" s="85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7"/>
      <c r="BW40" s="2"/>
      <c r="BX40" s="2"/>
      <c r="BY40" s="2"/>
      <c r="BZ40" s="1"/>
    </row>
    <row r="41" spans="1:78" ht="5.25" customHeight="1">
      <c r="A41" s="1"/>
      <c r="B41" s="2"/>
      <c r="C41" s="2"/>
      <c r="D41" s="2"/>
      <c r="E41" s="2"/>
      <c r="F41" s="11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12"/>
      <c r="BW41" s="2"/>
      <c r="BX41" s="2"/>
      <c r="BY41" s="2"/>
      <c r="BZ41" s="1"/>
    </row>
    <row r="42" spans="1:78" ht="16.5" customHeight="1">
      <c r="A42" s="1"/>
      <c r="B42" s="2"/>
      <c r="C42" s="2"/>
      <c r="D42" s="2"/>
      <c r="E42" s="2"/>
      <c r="F42" s="85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7"/>
      <c r="BW42" s="2"/>
      <c r="BX42" s="2"/>
      <c r="BY42" s="2"/>
      <c r="BZ42" s="1"/>
    </row>
    <row r="43" spans="1:78" ht="5.25" customHeight="1">
      <c r="A43" s="1"/>
      <c r="B43" s="2"/>
      <c r="C43" s="2"/>
      <c r="D43" s="2"/>
      <c r="E43" s="2"/>
      <c r="F43" s="13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5"/>
      <c r="BW43" s="2"/>
      <c r="BX43" s="2"/>
      <c r="BY43" s="2"/>
      <c r="BZ43" s="1"/>
    </row>
    <row r="44" spans="1:78" ht="9" customHeight="1">
      <c r="A44" s="1"/>
      <c r="B44" s="2"/>
      <c r="C44" s="2"/>
      <c r="D44" s="2"/>
      <c r="E44" s="2"/>
      <c r="F44" s="11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12"/>
      <c r="BW44" s="2"/>
      <c r="BX44" s="2"/>
      <c r="BY44" s="2"/>
      <c r="BZ44" s="1"/>
    </row>
    <row r="45" spans="1:78" ht="16.5" customHeight="1">
      <c r="A45" s="1"/>
      <c r="B45" s="2"/>
      <c r="C45" s="2"/>
      <c r="D45" s="2"/>
      <c r="E45" s="2"/>
      <c r="F45" s="119" t="s">
        <v>547</v>
      </c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23"/>
      <c r="AN45" s="7"/>
      <c r="AO45" s="83" t="s">
        <v>30</v>
      </c>
      <c r="AP45" s="83"/>
      <c r="AQ45" s="83"/>
      <c r="AR45" s="83"/>
      <c r="AS45" s="83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12"/>
      <c r="BW45" s="2"/>
      <c r="BX45" s="2"/>
      <c r="BY45" s="2"/>
      <c r="BZ45" s="1"/>
    </row>
    <row r="46" spans="1:78" ht="3.75" customHeight="1">
      <c r="A46" s="1"/>
      <c r="B46" s="2"/>
      <c r="C46" s="2"/>
      <c r="D46" s="2"/>
      <c r="E46" s="2"/>
      <c r="F46" s="11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12"/>
      <c r="BW46" s="2"/>
      <c r="BX46" s="2"/>
      <c r="BY46" s="2"/>
      <c r="BZ46" s="1"/>
    </row>
    <row r="47" spans="1:78" ht="6.75" customHeight="1">
      <c r="A47" s="1"/>
      <c r="B47" s="2"/>
      <c r="C47" s="2"/>
      <c r="D47" s="2"/>
      <c r="E47" s="2"/>
      <c r="F47" s="11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98" t="s">
        <v>32</v>
      </c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12"/>
      <c r="BW47" s="2"/>
      <c r="BX47" s="2"/>
      <c r="BY47" s="2"/>
      <c r="BZ47" s="1"/>
    </row>
    <row r="48" spans="1:78" ht="16.5" customHeight="1">
      <c r="A48" s="1"/>
      <c r="B48" s="2"/>
      <c r="C48" s="2"/>
      <c r="D48" s="2"/>
      <c r="E48" s="2"/>
      <c r="F48" s="24"/>
      <c r="G48" s="7"/>
      <c r="H48" s="83" t="s">
        <v>506</v>
      </c>
      <c r="I48" s="83"/>
      <c r="J48" s="83"/>
      <c r="K48" s="83"/>
      <c r="L48" s="120" t="s">
        <v>34</v>
      </c>
      <c r="M48" s="120"/>
      <c r="N48" s="7"/>
      <c r="O48" s="22" t="s">
        <v>34</v>
      </c>
      <c r="P48" s="7"/>
      <c r="Q48" s="22" t="s">
        <v>4</v>
      </c>
      <c r="R48" s="7"/>
      <c r="S48" s="7"/>
      <c r="T48" s="7"/>
      <c r="U48" s="100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7"/>
      <c r="BW48" s="2"/>
      <c r="BX48" s="2"/>
      <c r="BY48" s="2"/>
      <c r="BZ48" s="1"/>
    </row>
    <row r="49" spans="1:78" ht="5.25" customHeight="1">
      <c r="A49" s="1"/>
      <c r="B49" s="2"/>
      <c r="C49" s="2"/>
      <c r="D49" s="2"/>
      <c r="E49" s="2"/>
      <c r="F49" s="11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12"/>
      <c r="BW49" s="2"/>
      <c r="BX49" s="2"/>
      <c r="BY49" s="2"/>
      <c r="BZ49" s="1"/>
    </row>
    <row r="50" spans="1:78" ht="16.5" customHeight="1">
      <c r="A50" s="1"/>
      <c r="B50" s="2"/>
      <c r="C50" s="2"/>
      <c r="D50" s="2"/>
      <c r="E50" s="2"/>
      <c r="F50" s="11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100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7"/>
      <c r="BW50" s="2"/>
      <c r="BX50" s="2"/>
      <c r="BY50" s="2"/>
      <c r="BZ50" s="1"/>
    </row>
    <row r="51" spans="1:78" ht="2.25" customHeight="1">
      <c r="A51" s="1"/>
      <c r="B51" s="2"/>
      <c r="C51" s="2"/>
      <c r="D51" s="2"/>
      <c r="E51" s="2"/>
      <c r="F51" s="11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12"/>
      <c r="BW51" s="2"/>
      <c r="BX51" s="2"/>
      <c r="BY51" s="2"/>
      <c r="BZ51" s="1"/>
    </row>
    <row r="52" spans="1:78" ht="6.75" customHeight="1">
      <c r="A52" s="1"/>
      <c r="B52" s="2"/>
      <c r="C52" s="2"/>
      <c r="D52" s="2"/>
      <c r="E52" s="2"/>
      <c r="F52" s="11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99" t="s">
        <v>33</v>
      </c>
      <c r="V52" s="89"/>
      <c r="W52" s="89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12"/>
      <c r="BW52" s="2"/>
      <c r="BX52" s="2"/>
      <c r="BY52" s="2"/>
      <c r="BZ52" s="1"/>
    </row>
    <row r="53" spans="1:78" ht="16.5" customHeight="1">
      <c r="A53" s="1"/>
      <c r="B53" s="2"/>
      <c r="C53" s="2"/>
      <c r="D53" s="2"/>
      <c r="E53" s="2"/>
      <c r="F53" s="11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12"/>
      <c r="BW53" s="2"/>
      <c r="BX53" s="2"/>
      <c r="BY53" s="2"/>
      <c r="BZ53" s="1"/>
    </row>
    <row r="54" spans="1:78" ht="1.5" customHeight="1">
      <c r="A54" s="1"/>
      <c r="B54" s="2"/>
      <c r="C54" s="2"/>
      <c r="D54" s="2"/>
      <c r="E54" s="2"/>
      <c r="F54" s="11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5"/>
      <c r="BW54" s="2"/>
      <c r="BX54" s="2"/>
      <c r="BY54" s="2"/>
      <c r="BZ54" s="1"/>
    </row>
    <row r="55" spans="1:78" ht="2.25" customHeight="1">
      <c r="A55" s="1"/>
      <c r="B55" s="2"/>
      <c r="C55" s="2"/>
      <c r="D55" s="2"/>
      <c r="E55" s="2"/>
      <c r="F55" s="11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12"/>
      <c r="BW55" s="2"/>
      <c r="BX55" s="2"/>
      <c r="BY55" s="2"/>
      <c r="BZ55" s="1"/>
    </row>
    <row r="56" spans="1:78" ht="6.75" customHeight="1">
      <c r="A56" s="1"/>
      <c r="B56" s="2"/>
      <c r="C56" s="2"/>
      <c r="D56" s="2"/>
      <c r="E56" s="2"/>
      <c r="F56" s="11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98" t="s">
        <v>32</v>
      </c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12"/>
      <c r="BW56" s="2"/>
      <c r="BX56" s="2"/>
      <c r="BY56" s="2"/>
      <c r="BZ56" s="1"/>
    </row>
    <row r="57" spans="1:78" ht="16.5" customHeight="1">
      <c r="A57" s="1"/>
      <c r="B57" s="2"/>
      <c r="C57" s="2"/>
      <c r="D57" s="2"/>
      <c r="E57" s="2"/>
      <c r="F57" s="11"/>
      <c r="G57" s="7"/>
      <c r="H57" s="7"/>
      <c r="I57" s="7"/>
      <c r="J57" s="7"/>
      <c r="K57" s="7"/>
      <c r="L57" s="120" t="s">
        <v>34</v>
      </c>
      <c r="M57" s="120"/>
      <c r="N57" s="7"/>
      <c r="O57" s="22" t="s">
        <v>34</v>
      </c>
      <c r="P57" s="7"/>
      <c r="Q57" s="22" t="s">
        <v>5</v>
      </c>
      <c r="R57" s="7"/>
      <c r="S57" s="7"/>
      <c r="T57" s="7"/>
      <c r="U57" s="100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7"/>
      <c r="BW57" s="2"/>
      <c r="BX57" s="2"/>
      <c r="BY57" s="2"/>
      <c r="BZ57" s="1"/>
    </row>
    <row r="58" spans="1:78" ht="5.25" customHeight="1">
      <c r="A58" s="1"/>
      <c r="B58" s="2"/>
      <c r="C58" s="2"/>
      <c r="D58" s="2"/>
      <c r="E58" s="2"/>
      <c r="F58" s="11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12"/>
      <c r="BW58" s="2"/>
      <c r="BX58" s="2"/>
      <c r="BY58" s="2"/>
      <c r="BZ58" s="1"/>
    </row>
    <row r="59" spans="1:78" ht="16.5" customHeight="1">
      <c r="A59" s="1"/>
      <c r="B59" s="2"/>
      <c r="C59" s="2"/>
      <c r="D59" s="2"/>
      <c r="E59" s="2"/>
      <c r="F59" s="11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100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7"/>
      <c r="BW59" s="2"/>
      <c r="BX59" s="2"/>
      <c r="BY59" s="2"/>
      <c r="BZ59" s="1"/>
    </row>
    <row r="60" spans="1:78" ht="2.25" customHeight="1">
      <c r="A60" s="1"/>
      <c r="B60" s="2"/>
      <c r="C60" s="2"/>
      <c r="D60" s="2"/>
      <c r="E60" s="2"/>
      <c r="F60" s="11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12"/>
      <c r="BW60" s="2"/>
      <c r="BX60" s="2"/>
      <c r="BY60" s="2"/>
      <c r="BZ60" s="1"/>
    </row>
    <row r="61" spans="1:78" ht="6.75" customHeight="1">
      <c r="A61" s="1"/>
      <c r="B61" s="2"/>
      <c r="C61" s="2"/>
      <c r="D61" s="2"/>
      <c r="E61" s="2"/>
      <c r="F61" s="11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99" t="s">
        <v>33</v>
      </c>
      <c r="V61" s="89"/>
      <c r="W61" s="89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12"/>
      <c r="BW61" s="2"/>
      <c r="BX61" s="2"/>
      <c r="BY61" s="2"/>
      <c r="BZ61" s="1"/>
    </row>
    <row r="62" spans="1:78" ht="16.5" customHeight="1">
      <c r="A62" s="1"/>
      <c r="B62" s="2"/>
      <c r="C62" s="2"/>
      <c r="D62" s="2"/>
      <c r="E62" s="2"/>
      <c r="F62" s="11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12"/>
      <c r="BW62" s="2"/>
      <c r="BX62" s="2"/>
      <c r="BY62" s="2"/>
      <c r="BZ62" s="1"/>
    </row>
    <row r="63" spans="1:78" ht="1.5" customHeight="1">
      <c r="A63" s="1"/>
      <c r="B63" s="2"/>
      <c r="C63" s="2"/>
      <c r="D63" s="2"/>
      <c r="E63" s="2"/>
      <c r="F63" s="11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5"/>
      <c r="BW63" s="2"/>
      <c r="BX63" s="2"/>
      <c r="BY63" s="2"/>
      <c r="BZ63" s="1"/>
    </row>
    <row r="64" spans="1:78" ht="3.75" customHeight="1">
      <c r="A64" s="1"/>
      <c r="B64" s="2"/>
      <c r="C64" s="2"/>
      <c r="D64" s="2"/>
      <c r="E64" s="2"/>
      <c r="F64" s="11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12"/>
      <c r="BW64" s="2"/>
      <c r="BX64" s="2"/>
      <c r="BY64" s="2"/>
      <c r="BZ64" s="1"/>
    </row>
    <row r="65" spans="1:78" ht="16.5" customHeight="1">
      <c r="A65" s="1"/>
      <c r="B65" s="2"/>
      <c r="C65" s="2"/>
      <c r="D65" s="2"/>
      <c r="E65" s="2"/>
      <c r="F65" s="11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83" t="s">
        <v>35</v>
      </c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23"/>
      <c r="AN65" s="7"/>
      <c r="AO65" s="83" t="s">
        <v>36</v>
      </c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1"/>
      <c r="BW65" s="2"/>
      <c r="BX65" s="2"/>
      <c r="BY65" s="2"/>
      <c r="BZ65" s="1"/>
    </row>
    <row r="66" spans="1:78" ht="3.75" customHeight="1">
      <c r="A66" s="1"/>
      <c r="B66" s="2"/>
      <c r="C66" s="2"/>
      <c r="D66" s="2"/>
      <c r="E66" s="2"/>
      <c r="F66" s="13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5"/>
      <c r="BW66" s="2"/>
      <c r="BX66" s="2"/>
      <c r="BY66" s="2"/>
      <c r="BZ66" s="1"/>
    </row>
    <row r="67" spans="1:78" ht="13.5" customHeight="1">
      <c r="A67" s="1"/>
      <c r="B67" s="2"/>
      <c r="C67" s="2"/>
      <c r="D67" s="2"/>
      <c r="E67" s="2"/>
      <c r="F67" s="90" t="s">
        <v>11</v>
      </c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12"/>
      <c r="BW67" s="2"/>
      <c r="BX67" s="2"/>
      <c r="BY67" s="2"/>
      <c r="BZ67" s="1"/>
    </row>
    <row r="68" spans="1:78" ht="8.25" customHeight="1">
      <c r="A68" s="1"/>
      <c r="B68" s="2"/>
      <c r="C68" s="2"/>
      <c r="D68" s="2"/>
      <c r="E68" s="2"/>
      <c r="F68" s="92" t="s">
        <v>548</v>
      </c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93"/>
      <c r="BS68" s="93"/>
      <c r="BT68" s="93"/>
      <c r="BU68" s="93"/>
      <c r="BV68" s="94"/>
      <c r="BW68" s="2"/>
      <c r="BX68" s="2"/>
      <c r="BY68" s="2"/>
      <c r="BZ68" s="1"/>
    </row>
    <row r="69" spans="1:78" ht="8.25" customHeight="1">
      <c r="A69" s="1"/>
      <c r="B69" s="2"/>
      <c r="C69" s="2"/>
      <c r="D69" s="2"/>
      <c r="E69" s="2"/>
      <c r="F69" s="92" t="s">
        <v>12</v>
      </c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4"/>
      <c r="BW69" s="2"/>
      <c r="BX69" s="2"/>
      <c r="BY69" s="2"/>
      <c r="BZ69" s="1"/>
    </row>
    <row r="70" spans="1:78" ht="8.25" customHeight="1">
      <c r="A70" s="1"/>
      <c r="B70" s="2"/>
      <c r="C70" s="2"/>
      <c r="D70" s="2"/>
      <c r="E70" s="2"/>
      <c r="F70" s="92" t="s">
        <v>13</v>
      </c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T70" s="93"/>
      <c r="BU70" s="93"/>
      <c r="BV70" s="94"/>
      <c r="BW70" s="2"/>
      <c r="BX70" s="2"/>
      <c r="BY70" s="2"/>
      <c r="BZ70" s="1"/>
    </row>
    <row r="71" spans="1:78" ht="4.5" customHeight="1">
      <c r="A71" s="1"/>
      <c r="B71" s="2"/>
      <c r="C71" s="2"/>
      <c r="D71" s="2"/>
      <c r="E71" s="2"/>
      <c r="F71" s="11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12"/>
      <c r="BW71" s="2"/>
      <c r="BX71" s="2"/>
      <c r="BY71" s="2"/>
      <c r="BZ71" s="1"/>
    </row>
    <row r="72" spans="1:78" ht="8.25" customHeight="1">
      <c r="A72" s="1"/>
      <c r="B72" s="2"/>
      <c r="C72" s="2"/>
      <c r="D72" s="2"/>
      <c r="E72" s="2"/>
      <c r="F72" s="96" t="s">
        <v>14</v>
      </c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84"/>
      <c r="BW72" s="2"/>
      <c r="BX72" s="2"/>
      <c r="BY72" s="2"/>
      <c r="BZ72" s="1"/>
    </row>
    <row r="73" spans="1:78" ht="8.25" customHeight="1">
      <c r="A73" s="1"/>
      <c r="B73" s="2"/>
      <c r="C73" s="2"/>
      <c r="D73" s="2"/>
      <c r="E73" s="2"/>
      <c r="F73" s="96" t="s">
        <v>15</v>
      </c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84"/>
      <c r="BW73" s="2"/>
      <c r="BX73" s="2"/>
      <c r="BY73" s="2"/>
      <c r="BZ73" s="1"/>
    </row>
    <row r="74" spans="1:78" ht="8.25" customHeight="1">
      <c r="A74" s="1"/>
      <c r="B74" s="2"/>
      <c r="C74" s="2"/>
      <c r="D74" s="2"/>
      <c r="E74" s="2"/>
      <c r="F74" s="96" t="s">
        <v>16</v>
      </c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84"/>
      <c r="BW74" s="2"/>
      <c r="BX74" s="2"/>
      <c r="BY74" s="2"/>
      <c r="BZ74" s="1"/>
    </row>
    <row r="75" spans="1:78" ht="8.25" customHeight="1">
      <c r="A75" s="1"/>
      <c r="B75" s="2"/>
      <c r="C75" s="2"/>
      <c r="D75" s="2"/>
      <c r="E75" s="2"/>
      <c r="F75" s="96" t="s">
        <v>17</v>
      </c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84"/>
      <c r="BW75" s="2"/>
      <c r="BX75" s="2"/>
      <c r="BY75" s="2"/>
      <c r="BZ75" s="1"/>
    </row>
    <row r="76" spans="1:78" ht="8.25" customHeight="1">
      <c r="A76" s="1"/>
      <c r="B76" s="2"/>
      <c r="C76" s="2"/>
      <c r="D76" s="2"/>
      <c r="E76" s="2"/>
      <c r="F76" s="96" t="s">
        <v>18</v>
      </c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84"/>
      <c r="BW76" s="2"/>
      <c r="BX76" s="2"/>
      <c r="BY76" s="2"/>
      <c r="BZ76" s="1"/>
    </row>
    <row r="77" spans="1:78" ht="4.5" customHeight="1">
      <c r="A77" s="1"/>
      <c r="B77" s="2"/>
      <c r="C77" s="2"/>
      <c r="D77" s="2"/>
      <c r="E77" s="2"/>
      <c r="F77" s="11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12"/>
      <c r="BW77" s="2"/>
      <c r="BX77" s="2"/>
      <c r="BY77" s="2"/>
      <c r="BZ77" s="1"/>
    </row>
    <row r="78" spans="1:78" ht="16.5" customHeight="1">
      <c r="A78" s="1"/>
      <c r="B78" s="2"/>
      <c r="C78" s="2"/>
      <c r="D78" s="2"/>
      <c r="E78" s="2"/>
      <c r="F78" s="24"/>
      <c r="G78" s="7"/>
      <c r="H78" s="83" t="s">
        <v>37</v>
      </c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7"/>
      <c r="AQ78" s="7"/>
      <c r="AR78" s="7"/>
      <c r="AS78" s="23"/>
      <c r="AT78" s="7"/>
      <c r="AU78" s="83" t="s">
        <v>39</v>
      </c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95"/>
      <c r="BJ78" s="126"/>
      <c r="BK78" s="126"/>
      <c r="BL78" s="126"/>
      <c r="BM78" s="126"/>
      <c r="BN78" s="126"/>
      <c r="BO78" s="126"/>
      <c r="BP78" s="126"/>
      <c r="BQ78" s="126"/>
      <c r="BR78" s="126"/>
      <c r="BS78" s="126"/>
      <c r="BT78" s="126"/>
      <c r="BU78" s="126"/>
      <c r="BV78" s="127"/>
      <c r="BW78" s="2"/>
      <c r="BX78" s="2"/>
      <c r="BY78" s="2"/>
      <c r="BZ78" s="1"/>
    </row>
    <row r="79" spans="1:78" ht="6" customHeight="1">
      <c r="A79" s="1"/>
      <c r="B79" s="2"/>
      <c r="C79" s="2"/>
      <c r="D79" s="2"/>
      <c r="E79" s="2"/>
      <c r="F79" s="11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12"/>
      <c r="BW79" s="2"/>
      <c r="BX79" s="2"/>
      <c r="BY79" s="2"/>
      <c r="BZ79" s="1"/>
    </row>
    <row r="80" spans="1:78" ht="16.5" customHeight="1">
      <c r="A80" s="1"/>
      <c r="B80" s="2"/>
      <c r="C80" s="2"/>
      <c r="D80" s="2"/>
      <c r="E80" s="2"/>
      <c r="F80" s="24"/>
      <c r="G80" s="7"/>
      <c r="H80" s="83" t="s">
        <v>38</v>
      </c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7"/>
      <c r="AQ80" s="7"/>
      <c r="AR80" s="7"/>
      <c r="AS80" s="23"/>
      <c r="AT80" s="7"/>
      <c r="AU80" s="83" t="s">
        <v>40</v>
      </c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95"/>
      <c r="BJ80" s="126"/>
      <c r="BK80" s="126"/>
      <c r="BL80" s="126"/>
      <c r="BM80" s="126"/>
      <c r="BN80" s="126"/>
      <c r="BO80" s="126"/>
      <c r="BP80" s="126"/>
      <c r="BQ80" s="126"/>
      <c r="BR80" s="126"/>
      <c r="BS80" s="126"/>
      <c r="BT80" s="126"/>
      <c r="BU80" s="126"/>
      <c r="BV80" s="127"/>
      <c r="BW80" s="2"/>
      <c r="BX80" s="2"/>
      <c r="BY80" s="2"/>
      <c r="BZ80" s="1"/>
    </row>
    <row r="81" spans="1:78" ht="3.75" customHeight="1">
      <c r="A81" s="1"/>
      <c r="B81" s="2"/>
      <c r="C81" s="2"/>
      <c r="D81" s="2"/>
      <c r="E81" s="2"/>
      <c r="F81" s="11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12"/>
      <c r="BW81" s="2"/>
      <c r="BX81" s="2"/>
      <c r="BY81" s="2"/>
      <c r="BZ81" s="1"/>
    </row>
    <row r="82" spans="1:78" ht="6.75" customHeight="1">
      <c r="A82" s="1"/>
      <c r="B82" s="2"/>
      <c r="C82" s="2"/>
      <c r="D82" s="2"/>
      <c r="E82" s="2"/>
      <c r="F82" s="88" t="s">
        <v>508</v>
      </c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12"/>
      <c r="BW82" s="2"/>
      <c r="BX82" s="2"/>
      <c r="BY82" s="2"/>
      <c r="BZ82" s="1"/>
    </row>
    <row r="83" spans="1:78" ht="16.5" customHeight="1">
      <c r="A83" s="1"/>
      <c r="B83" s="2"/>
      <c r="C83" s="2"/>
      <c r="D83" s="2"/>
      <c r="E83" s="2"/>
      <c r="F83" s="85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7"/>
      <c r="BW83" s="2"/>
      <c r="BX83" s="2"/>
      <c r="BY83" s="2"/>
      <c r="BZ83" s="1"/>
    </row>
    <row r="84" spans="1:78" ht="4.5" customHeight="1">
      <c r="A84" s="1"/>
      <c r="B84" s="2"/>
      <c r="C84" s="2"/>
      <c r="D84" s="2"/>
      <c r="E84" s="2"/>
      <c r="F84" s="11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12"/>
      <c r="BW84" s="2"/>
      <c r="BX84" s="2"/>
      <c r="BY84" s="2"/>
      <c r="BZ84" s="1"/>
    </row>
    <row r="85" spans="1:78" ht="16.5" customHeight="1">
      <c r="A85" s="1"/>
      <c r="B85" s="2"/>
      <c r="C85" s="2"/>
      <c r="D85" s="2"/>
      <c r="E85" s="2"/>
      <c r="F85" s="85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7"/>
      <c r="BW85" s="2"/>
      <c r="BX85" s="2"/>
      <c r="BY85" s="2"/>
      <c r="BZ85" s="1"/>
    </row>
    <row r="86" spans="1:78" ht="0.75" customHeight="1">
      <c r="A86" s="1"/>
      <c r="B86" s="2"/>
      <c r="C86" s="2"/>
      <c r="D86" s="2"/>
      <c r="E86" s="2"/>
      <c r="F86" s="11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12"/>
      <c r="BW86" s="2"/>
      <c r="BX86" s="2"/>
      <c r="BY86" s="2"/>
      <c r="BZ86" s="1"/>
    </row>
    <row r="87" spans="1:78" ht="6.75" customHeight="1">
      <c r="A87" s="1"/>
      <c r="B87" s="2"/>
      <c r="C87" s="2"/>
      <c r="D87" s="2"/>
      <c r="E87" s="2"/>
      <c r="F87" s="88" t="s">
        <v>41</v>
      </c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12"/>
      <c r="BW87" s="2"/>
      <c r="BX87" s="2"/>
      <c r="BY87" s="2"/>
      <c r="BZ87" s="1"/>
    </row>
    <row r="88" spans="1:78" ht="16.5" customHeight="1">
      <c r="A88" s="1"/>
      <c r="B88" s="2"/>
      <c r="C88" s="2"/>
      <c r="D88" s="2"/>
      <c r="E88" s="2"/>
      <c r="F88" s="85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7"/>
      <c r="BW88" s="2"/>
      <c r="BX88" s="2"/>
      <c r="BY88" s="2"/>
      <c r="BZ88" s="1"/>
    </row>
    <row r="89" spans="1:78" ht="3.75" customHeight="1">
      <c r="A89" s="1"/>
      <c r="B89" s="2"/>
      <c r="C89" s="2"/>
      <c r="D89" s="2"/>
      <c r="E89" s="2"/>
      <c r="F89" s="11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12"/>
      <c r="BW89" s="2"/>
      <c r="BX89" s="2"/>
      <c r="BY89" s="2"/>
      <c r="BZ89" s="1"/>
    </row>
    <row r="90" spans="1:78" ht="16.5" customHeight="1">
      <c r="A90" s="1"/>
      <c r="B90" s="2"/>
      <c r="C90" s="2"/>
      <c r="D90" s="2"/>
      <c r="E90" s="2"/>
      <c r="F90" s="129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0"/>
      <c r="AT90" s="130"/>
      <c r="AU90" s="130"/>
      <c r="AV90" s="130"/>
      <c r="AW90" s="130"/>
      <c r="AX90" s="130"/>
      <c r="AY90" s="130"/>
      <c r="AZ90" s="130"/>
      <c r="BA90" s="130"/>
      <c r="BB90" s="130"/>
      <c r="BC90" s="130"/>
      <c r="BD90" s="130"/>
      <c r="BE90" s="130"/>
      <c r="BF90" s="130"/>
      <c r="BG90" s="130"/>
      <c r="BH90" s="130"/>
      <c r="BI90" s="130"/>
      <c r="BJ90" s="130"/>
      <c r="BK90" s="130"/>
      <c r="BL90" s="130"/>
      <c r="BM90" s="130"/>
      <c r="BN90" s="130"/>
      <c r="BO90" s="130"/>
      <c r="BP90" s="130"/>
      <c r="BQ90" s="130"/>
      <c r="BR90" s="130"/>
      <c r="BS90" s="130"/>
      <c r="BT90" s="130"/>
      <c r="BU90" s="130"/>
      <c r="BV90" s="131"/>
      <c r="BW90" s="2"/>
      <c r="BX90" s="2"/>
      <c r="BY90" s="2"/>
      <c r="BZ90" s="1"/>
    </row>
    <row r="91" spans="1:78" ht="15" customHeight="1" thickBot="1">
      <c r="A91" s="1"/>
      <c r="B91" s="2"/>
      <c r="C91" s="2"/>
      <c r="D91" s="2"/>
      <c r="E91" s="5"/>
      <c r="F91" s="2"/>
      <c r="G91" s="2"/>
      <c r="H91" s="2"/>
      <c r="I91" s="2"/>
      <c r="J91" s="121" t="s">
        <v>564</v>
      </c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123" t="s">
        <v>571</v>
      </c>
      <c r="AM91" s="124"/>
      <c r="AN91" s="124"/>
      <c r="AO91" s="124"/>
      <c r="AP91" s="124"/>
      <c r="AQ91" s="124"/>
      <c r="AR91" s="124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121" t="s">
        <v>565</v>
      </c>
      <c r="BJ91" s="122"/>
      <c r="BK91" s="122"/>
      <c r="BL91" s="122"/>
      <c r="BM91" s="122"/>
      <c r="BN91" s="122"/>
      <c r="BO91" s="122"/>
      <c r="BP91" s="122"/>
      <c r="BQ91" s="122"/>
      <c r="BR91" s="122"/>
      <c r="BS91" s="122"/>
      <c r="BT91" s="125"/>
      <c r="BU91" s="125"/>
      <c r="BV91" s="2"/>
      <c r="BW91" s="6"/>
      <c r="BX91" s="2"/>
      <c r="BY91" s="2"/>
      <c r="BZ91" s="1"/>
    </row>
    <row r="92" spans="1:78" ht="7.5" customHeight="1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1"/>
    </row>
    <row r="93" spans="1:78" ht="7.5" customHeight="1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1"/>
    </row>
    <row r="94" spans="1:78" ht="4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</row>
  </sheetData>
  <sheetProtection sheet="1" objects="1" scenarios="1"/>
  <mergeCells count="78">
    <mergeCell ref="L57:M57"/>
    <mergeCell ref="E1:Q1"/>
    <mergeCell ref="F88:BV88"/>
    <mergeCell ref="F90:BV90"/>
    <mergeCell ref="AU78:BH78"/>
    <mergeCell ref="AU80:BH80"/>
    <mergeCell ref="AA78:AO78"/>
    <mergeCell ref="F42:BV42"/>
    <mergeCell ref="U48:BV48"/>
    <mergeCell ref="U50:BV50"/>
    <mergeCell ref="J91:U91"/>
    <mergeCell ref="AL91:AR91"/>
    <mergeCell ref="BI91:BU91"/>
    <mergeCell ref="BI78:BV78"/>
    <mergeCell ref="BI80:BV80"/>
    <mergeCell ref="F83:BV83"/>
    <mergeCell ref="F85:BV85"/>
    <mergeCell ref="F82:AO82"/>
    <mergeCell ref="H78:Z78"/>
    <mergeCell ref="H80:Z80"/>
    <mergeCell ref="U53:BA53"/>
    <mergeCell ref="F45:AL45"/>
    <mergeCell ref="AO45:AS45"/>
    <mergeCell ref="H48:K48"/>
    <mergeCell ref="U47:AK47"/>
    <mergeCell ref="L48:M48"/>
    <mergeCell ref="F35:BV35"/>
    <mergeCell ref="F38:BV38"/>
    <mergeCell ref="F40:BV40"/>
    <mergeCell ref="F37:BF37"/>
    <mergeCell ref="F87:AF87"/>
    <mergeCell ref="F7:BC7"/>
    <mergeCell ref="Q9:AO9"/>
    <mergeCell ref="F16:BV16"/>
    <mergeCell ref="F19:BV19"/>
    <mergeCell ref="F22:O22"/>
    <mergeCell ref="F25:O25"/>
    <mergeCell ref="S22:BV22"/>
    <mergeCell ref="S25:BV25"/>
    <mergeCell ref="F9:P9"/>
    <mergeCell ref="F6:AA6"/>
    <mergeCell ref="BE6:BV6"/>
    <mergeCell ref="F10:BD10"/>
    <mergeCell ref="F11:AO11"/>
    <mergeCell ref="F13:V13"/>
    <mergeCell ref="F14:AC14"/>
    <mergeCell ref="F15:AP15"/>
    <mergeCell ref="F27:Y27"/>
    <mergeCell ref="F18:AI18"/>
    <mergeCell ref="F21:J21"/>
    <mergeCell ref="F24:J24"/>
    <mergeCell ref="S21:T21"/>
    <mergeCell ref="S24:X24"/>
    <mergeCell ref="F28:U28"/>
    <mergeCell ref="F31:H31"/>
    <mergeCell ref="AQ28:AS28"/>
    <mergeCell ref="F29:AM29"/>
    <mergeCell ref="AQ29:BV29"/>
    <mergeCell ref="F32:BV32"/>
    <mergeCell ref="F34:L34"/>
    <mergeCell ref="U65:AL65"/>
    <mergeCell ref="AO65:BV65"/>
    <mergeCell ref="U56:AK56"/>
    <mergeCell ref="U52:W52"/>
    <mergeCell ref="U61:W61"/>
    <mergeCell ref="U57:BV57"/>
    <mergeCell ref="U59:BV59"/>
    <mergeCell ref="U62:BA62"/>
    <mergeCell ref="F67:T67"/>
    <mergeCell ref="F68:BV68"/>
    <mergeCell ref="AA80:AO80"/>
    <mergeCell ref="F74:BV74"/>
    <mergeCell ref="F75:BV75"/>
    <mergeCell ref="F76:BV76"/>
    <mergeCell ref="F69:BV69"/>
    <mergeCell ref="F70:BV70"/>
    <mergeCell ref="F72:BV72"/>
    <mergeCell ref="F73:BV73"/>
  </mergeCells>
  <printOptions/>
  <pageMargins left="0" right="0" top="0" bottom="0" header="0" footer="0"/>
  <pageSetup fitToHeight="1" fitToWidth="1" horizontalDpi="600" verticalDpi="600" orientation="portrait" paperSize="9" scale="95" r:id="rId3"/>
  <ignoredErrors>
    <ignoredError sqref="N57:Q57 N48:Q55 L48:L55 L57" numberStoredAsText="1"/>
  </ignoredErrors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9"/>
  <dimension ref="A1:C23"/>
  <sheetViews>
    <sheetView showGridLines="0" showRowColHeaders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9.7109375" style="32" customWidth="1"/>
    <col min="2" max="2" width="15.7109375" style="32" customWidth="1"/>
    <col min="3" max="3" width="50.7109375" style="32" customWidth="1"/>
    <col min="4" max="16384" width="11.421875" style="32" customWidth="1"/>
  </cols>
  <sheetData>
    <row r="1" spans="1:3" ht="15" customHeight="1">
      <c r="A1" s="38" t="s">
        <v>183</v>
      </c>
      <c r="B1" s="38" t="s">
        <v>184</v>
      </c>
      <c r="C1" s="38" t="s">
        <v>185</v>
      </c>
    </row>
    <row r="2" spans="1:3" ht="12.75">
      <c r="A2" s="35" t="s">
        <v>186</v>
      </c>
      <c r="B2" s="35" t="s">
        <v>187</v>
      </c>
      <c r="C2" s="39"/>
    </row>
    <row r="3" spans="1:3" ht="12.75">
      <c r="A3" s="35" t="s">
        <v>186</v>
      </c>
      <c r="B3" s="35" t="s">
        <v>188</v>
      </c>
      <c r="C3" s="39"/>
    </row>
    <row r="4" spans="1:3" ht="12.75">
      <c r="A4" s="35" t="s">
        <v>186</v>
      </c>
      <c r="B4" s="35" t="s">
        <v>189</v>
      </c>
      <c r="C4" s="39"/>
    </row>
    <row r="5" spans="1:3" ht="12.75">
      <c r="A5" s="35" t="s">
        <v>186</v>
      </c>
      <c r="B5" s="35" t="s">
        <v>190</v>
      </c>
      <c r="C5" s="39"/>
    </row>
    <row r="6" spans="1:3" ht="12.75">
      <c r="A6" s="35" t="s">
        <v>186</v>
      </c>
      <c r="B6" s="35" t="s">
        <v>191</v>
      </c>
      <c r="C6" s="39"/>
    </row>
    <row r="7" spans="1:3" ht="12.75">
      <c r="A7" s="35" t="s">
        <v>186</v>
      </c>
      <c r="B7" s="35" t="s">
        <v>192</v>
      </c>
      <c r="C7" s="39"/>
    </row>
    <row r="8" spans="1:3" ht="12.75">
      <c r="A8" s="35" t="s">
        <v>186</v>
      </c>
      <c r="B8" s="35" t="s">
        <v>193</v>
      </c>
      <c r="C8" s="39"/>
    </row>
    <row r="9" spans="1:3" ht="12.75">
      <c r="A9" s="35" t="s">
        <v>186</v>
      </c>
      <c r="B9" s="35" t="s">
        <v>194</v>
      </c>
      <c r="C9" s="39"/>
    </row>
    <row r="10" spans="1:3" ht="12.75">
      <c r="A10" s="35" t="s">
        <v>186</v>
      </c>
      <c r="B10" s="35" t="s">
        <v>195</v>
      </c>
      <c r="C10" s="39"/>
    </row>
    <row r="11" spans="1:3" ht="12.75">
      <c r="A11" s="35" t="s">
        <v>186</v>
      </c>
      <c r="B11" s="35" t="s">
        <v>196</v>
      </c>
      <c r="C11" s="39"/>
    </row>
    <row r="12" spans="1:3" ht="12.75">
      <c r="A12" s="37" t="s">
        <v>525</v>
      </c>
      <c r="B12" s="35" t="s">
        <v>198</v>
      </c>
      <c r="C12" s="36">
        <f>IF(KDBezeichnung1="","",KDBezeichnung1&amp;" ")&amp;IF(KDBezeichnung2="","",KDBezeichnung2)</f>
      </c>
    </row>
    <row r="13" spans="1:3" ht="12.75">
      <c r="A13" s="37" t="s">
        <v>525</v>
      </c>
      <c r="B13" s="37" t="s">
        <v>446</v>
      </c>
      <c r="C13" s="36">
        <f>IF(KDStrasse="","",KDStrasse)</f>
      </c>
    </row>
    <row r="14" spans="1:3" ht="12.75">
      <c r="A14" s="37" t="s">
        <v>525</v>
      </c>
      <c r="B14" s="37" t="s">
        <v>447</v>
      </c>
      <c r="C14" s="36">
        <f>IF(KDPLZ="","",KDPLZ&amp;" ")&amp;IF(KDOrt="","",KDOrt)</f>
      </c>
    </row>
    <row r="15" spans="1:3" ht="12.75">
      <c r="A15" s="37" t="s">
        <v>525</v>
      </c>
      <c r="B15" s="37" t="s">
        <v>199</v>
      </c>
      <c r="C15" s="36">
        <f>IF(KDTel="","",KDTel)&amp;IF(AND(KDTel&lt;&gt;"",KDMobil&lt;&gt;""),", ","")&amp;IF(KDMobil="","",KDMobil)</f>
      </c>
    </row>
    <row r="16" spans="1:3" ht="12.75">
      <c r="A16" s="37" t="s">
        <v>525</v>
      </c>
      <c r="B16" s="35" t="s">
        <v>200</v>
      </c>
      <c r="C16" s="36">
        <f>IF(KDFax="","",KDFax)</f>
      </c>
    </row>
    <row r="17" spans="1:3" ht="12.75">
      <c r="A17" s="37" t="s">
        <v>525</v>
      </c>
      <c r="B17" s="37" t="s">
        <v>201</v>
      </c>
      <c r="C17" s="36">
        <f>IF(KDEMail="","",KDEMail)</f>
      </c>
    </row>
    <row r="18" spans="1:3" ht="12.75">
      <c r="A18" s="37" t="s">
        <v>526</v>
      </c>
      <c r="B18" s="37" t="s">
        <v>527</v>
      </c>
      <c r="C18" s="36">
        <f>IF(KDBezeichnung1="","",KDBezeichnung1&amp;" ")&amp;IF(KDBezeichnung2="","",KDBezeichnung2)</f>
      </c>
    </row>
    <row r="19" spans="1:3" ht="12.75">
      <c r="A19" s="37" t="s">
        <v>526</v>
      </c>
      <c r="B19" s="37" t="s">
        <v>528</v>
      </c>
      <c r="C19" s="36">
        <f>IF(KDStrasse="","",KDStrasse)</f>
      </c>
    </row>
    <row r="20" spans="1:3" ht="12.75">
      <c r="A20" s="37" t="s">
        <v>526</v>
      </c>
      <c r="B20" s="37" t="s">
        <v>529</v>
      </c>
      <c r="C20" s="36">
        <f>IF(KDPLZ="","",KDPLZ&amp;" ")&amp;IF(KDOrt="","",KDOrt)</f>
      </c>
    </row>
    <row r="21" spans="1:3" ht="12.75">
      <c r="A21" s="37" t="s">
        <v>526</v>
      </c>
      <c r="B21" s="37" t="s">
        <v>530</v>
      </c>
      <c r="C21" s="36">
        <f>IF(KDTel="","",KDTel)&amp;IF(AND(KDTel&lt;&gt;"",KDMobil&lt;&gt;""),", ","")&amp;IF(KDMobil="","",KDMobil)</f>
      </c>
    </row>
    <row r="22" spans="1:3" ht="12.75">
      <c r="A22" s="37" t="s">
        <v>526</v>
      </c>
      <c r="B22" s="37" t="s">
        <v>531</v>
      </c>
      <c r="C22" s="36">
        <f>IF(KDFax="","",KDFax)</f>
      </c>
    </row>
    <row r="23" spans="1:3" ht="12.75">
      <c r="A23" s="37" t="s">
        <v>526</v>
      </c>
      <c r="B23" s="37" t="s">
        <v>532</v>
      </c>
      <c r="C23" s="36">
        <f>IF(KDEMail="","",KDEMail)</f>
      </c>
    </row>
  </sheetData>
  <sheetProtection sheet="1" objects="1" scenarios="1"/>
  <printOptions/>
  <pageMargins left="0.75" right="0.75" top="1" bottom="1" header="0.4921259845" footer="0.4921259845"/>
  <pageSetup orientation="portrait" paperSize="9"/>
  <ignoredErrors>
    <ignoredError sqref="C20:C23 C19 C13:C17 C12 C1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20"/>
  <dimension ref="A1:B9"/>
  <sheetViews>
    <sheetView showGridLines="0" showRowColHeaders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4.7109375" style="32" customWidth="1"/>
    <col min="2" max="2" width="40.7109375" style="32" customWidth="1"/>
    <col min="3" max="16384" width="11.421875" style="32" customWidth="1"/>
  </cols>
  <sheetData>
    <row r="1" spans="1:2" ht="15" customHeight="1">
      <c r="A1" s="33" t="s">
        <v>171</v>
      </c>
      <c r="B1" s="34"/>
    </row>
    <row r="2" spans="1:2" ht="12.75">
      <c r="A2" s="35" t="s">
        <v>172</v>
      </c>
      <c r="B2" s="36" t="s">
        <v>173</v>
      </c>
    </row>
    <row r="3" spans="1:2" ht="12.75">
      <c r="A3" s="35" t="s">
        <v>174</v>
      </c>
      <c r="B3" s="36" t="s">
        <v>574</v>
      </c>
    </row>
    <row r="4" spans="1:2" ht="12.75">
      <c r="A4" s="35" t="s">
        <v>175</v>
      </c>
      <c r="B4" s="36" t="s">
        <v>575</v>
      </c>
    </row>
    <row r="5" spans="1:2" ht="12.75">
      <c r="A5" s="37" t="s">
        <v>176</v>
      </c>
      <c r="B5" s="36" t="str">
        <f>ToolName&amp;" "&amp;ToolVersion&amp;" "&amp;ToolDatum</f>
        <v>Neuanlage eines Mandats V.3.9 (19.08.2009)</v>
      </c>
    </row>
    <row r="6" spans="1:2" ht="12.75">
      <c r="A6" s="37" t="s">
        <v>177</v>
      </c>
      <c r="B6" s="36" t="s">
        <v>178</v>
      </c>
    </row>
    <row r="7" spans="1:2" ht="12.75">
      <c r="A7" s="37" t="s">
        <v>179</v>
      </c>
      <c r="B7" s="36" t="b">
        <v>1</v>
      </c>
    </row>
    <row r="8" spans="1:2" ht="12.75">
      <c r="A8" s="37" t="s">
        <v>180</v>
      </c>
      <c r="B8" s="36">
        <f>IF(ZUntBezeichnung="",IF(ZFaSteuernummer="","",ZFaSteuernummer),ZUntBezeichnung&amp;IF(ZFaSteuernummer="",""," / "&amp;ZFaSteuernummer))</f>
      </c>
    </row>
    <row r="9" spans="1:2" ht="12.75">
      <c r="A9" s="37" t="s">
        <v>181</v>
      </c>
      <c r="B9" s="36" t="s">
        <v>576</v>
      </c>
    </row>
  </sheetData>
  <sheetProtection sheet="1" objects="1" scenarios="1"/>
  <printOptions/>
  <pageMargins left="0.75" right="0.75" top="1" bottom="1" header="0.4921259845" footer="0.4921259845"/>
  <pageSetup orientation="portrait" paperSize="9"/>
  <ignoredErrors>
    <ignoredError sqref="B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BZ92"/>
  <sheetViews>
    <sheetView showGridLines="0" showRowColHeaders="0" workbookViewId="0" topLeftCell="A1">
      <pane ySplit="1" topLeftCell="BM2" activePane="bottomLeft" state="frozen"/>
      <selection pane="topLeft" activeCell="F85" sqref="F85:BV85"/>
      <selection pane="bottomLeft" activeCell="E10" sqref="E10"/>
    </sheetView>
  </sheetViews>
  <sheetFormatPr defaultColWidth="11.421875" defaultRowHeight="12.75" zeroHeight="1"/>
  <cols>
    <col min="1" max="1" width="0.85546875" style="0" customWidth="1"/>
    <col min="2" max="3" width="2.28125" style="0" customWidth="1"/>
    <col min="4" max="4" width="2.7109375" style="0" customWidth="1"/>
    <col min="5" max="5" width="2.140625" style="0" customWidth="1"/>
    <col min="6" max="6" width="0.5625" style="0" customWidth="1"/>
    <col min="7" max="7" width="2.00390625" style="0" customWidth="1"/>
    <col min="8" max="8" width="0.9921875" style="0" customWidth="1"/>
    <col min="9" max="9" width="1.7109375" style="0" customWidth="1"/>
    <col min="10" max="10" width="0.85546875" style="0" customWidth="1"/>
    <col min="11" max="11" width="1.28515625" style="0" customWidth="1"/>
    <col min="12" max="12" width="0.71875" style="0" customWidth="1"/>
    <col min="13" max="13" width="2.140625" style="0" customWidth="1"/>
    <col min="14" max="14" width="0.42578125" style="0" customWidth="1"/>
    <col min="15" max="15" width="2.00390625" style="0" customWidth="1"/>
    <col min="16" max="16" width="0.71875" style="0" customWidth="1"/>
    <col min="17" max="17" width="1.7109375" style="0" customWidth="1"/>
    <col min="18" max="18" width="0.71875" style="0" customWidth="1"/>
    <col min="19" max="19" width="2.00390625" style="0" customWidth="1"/>
    <col min="20" max="20" width="0.71875" style="0" customWidth="1"/>
    <col min="21" max="21" width="1.421875" style="0" customWidth="1"/>
    <col min="22" max="22" width="0.85546875" style="0" customWidth="1"/>
    <col min="23" max="23" width="1.8515625" style="0" customWidth="1"/>
    <col min="24" max="24" width="0.85546875" style="0" customWidth="1"/>
    <col min="25" max="25" width="2.140625" style="0" customWidth="1"/>
    <col min="26" max="26" width="0.71875" style="0" customWidth="1"/>
    <col min="27" max="27" width="1.8515625" style="0" customWidth="1"/>
    <col min="28" max="28" width="0.42578125" style="0" customWidth="1"/>
    <col min="29" max="29" width="2.140625" style="0" customWidth="1"/>
    <col min="30" max="30" width="0.5625" style="0" customWidth="1"/>
    <col min="31" max="31" width="2.140625" style="0" customWidth="1"/>
    <col min="32" max="32" width="1.421875" style="0" customWidth="1"/>
    <col min="33" max="33" width="0.85546875" style="0" customWidth="1"/>
    <col min="34" max="34" width="0.71875" style="0" customWidth="1"/>
    <col min="35" max="35" width="1.8515625" style="0" customWidth="1"/>
    <col min="36" max="36" width="0.85546875" style="0" customWidth="1"/>
    <col min="37" max="37" width="2.140625" style="0" customWidth="1"/>
    <col min="38" max="38" width="0.5625" style="0" customWidth="1"/>
    <col min="39" max="39" width="1.8515625" style="0" customWidth="1"/>
    <col min="40" max="40" width="0.71875" style="0" customWidth="1"/>
    <col min="41" max="41" width="1.8515625" style="0" customWidth="1"/>
    <col min="42" max="42" width="0.71875" style="0" customWidth="1"/>
    <col min="43" max="43" width="1.8515625" style="0" customWidth="1"/>
    <col min="44" max="44" width="0.71875" style="0" customWidth="1"/>
    <col min="45" max="45" width="2.140625" style="0" customWidth="1"/>
    <col min="46" max="46" width="0.5625" style="0" customWidth="1"/>
    <col min="47" max="47" width="1.8515625" style="0" customWidth="1"/>
    <col min="48" max="48" width="0.71875" style="0" customWidth="1"/>
    <col min="49" max="49" width="1.7109375" style="0" customWidth="1"/>
    <col min="50" max="50" width="0.71875" style="0" customWidth="1"/>
    <col min="51" max="51" width="1.8515625" style="0" customWidth="1"/>
    <col min="52" max="52" width="1.1484375" style="0" customWidth="1"/>
    <col min="53" max="53" width="1.8515625" style="0" customWidth="1"/>
    <col min="54" max="54" width="0.71875" style="0" customWidth="1"/>
    <col min="55" max="55" width="1.7109375" style="0" customWidth="1"/>
    <col min="56" max="56" width="0.5625" style="0" customWidth="1"/>
    <col min="57" max="57" width="2.140625" style="0" customWidth="1"/>
    <col min="58" max="58" width="0.42578125" style="0" customWidth="1"/>
    <col min="59" max="59" width="1.8515625" style="0" customWidth="1"/>
    <col min="60" max="60" width="0.85546875" style="0" customWidth="1"/>
    <col min="61" max="61" width="1.8515625" style="0" customWidth="1"/>
    <col min="62" max="62" width="0.71875" style="0" customWidth="1"/>
    <col min="63" max="63" width="1.7109375" style="0" customWidth="1"/>
    <col min="64" max="64" width="0.71875" style="0" customWidth="1"/>
    <col min="65" max="65" width="2.140625" style="0" customWidth="1"/>
    <col min="66" max="66" width="0.71875" style="0" customWidth="1"/>
    <col min="67" max="67" width="1.8515625" style="0" customWidth="1"/>
    <col min="68" max="68" width="0.71875" style="0" customWidth="1"/>
    <col min="69" max="69" width="1.8515625" style="0" customWidth="1"/>
    <col min="70" max="70" width="0.71875" style="0" customWidth="1"/>
    <col min="71" max="71" width="1.8515625" style="0" customWidth="1"/>
    <col min="72" max="72" width="1.1484375" style="0" customWidth="1"/>
    <col min="73" max="73" width="1.8515625" style="0" customWidth="1"/>
    <col min="74" max="74" width="2.7109375" style="0" customWidth="1"/>
    <col min="75" max="77" width="2.57421875" style="0" customWidth="1"/>
    <col min="78" max="78" width="0.85546875" style="0" customWidth="1"/>
    <col min="79" max="16384" width="0" style="0" hidden="1" customWidth="1"/>
  </cols>
  <sheetData>
    <row r="1" spans="1:78" ht="18" customHeight="1">
      <c r="A1" s="1"/>
      <c r="B1" s="1"/>
      <c r="C1" s="1"/>
      <c r="D1" s="128" t="s">
        <v>510</v>
      </c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 ht="9" customHeight="1">
      <c r="A3" s="1"/>
      <c r="B3" s="2"/>
      <c r="C3" s="2"/>
      <c r="D3" s="145" t="s">
        <v>182</v>
      </c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2"/>
      <c r="BX3" s="2"/>
      <c r="BY3" s="2"/>
      <c r="BZ3" s="1"/>
    </row>
    <row r="4" spans="1:78" ht="9" customHeight="1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1"/>
    </row>
    <row r="5" spans="1:78" ht="15" customHeight="1">
      <c r="A5" s="1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4"/>
      <c r="BW5" s="2"/>
      <c r="BX5" s="2"/>
      <c r="BY5" s="2"/>
      <c r="BZ5" s="1"/>
    </row>
    <row r="6" spans="1:78" ht="5.25" customHeight="1">
      <c r="A6" s="1"/>
      <c r="B6" s="2"/>
      <c r="C6" s="2"/>
      <c r="D6" s="2"/>
      <c r="E6" s="8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10"/>
      <c r="BV6" s="2"/>
      <c r="BW6" s="2"/>
      <c r="BX6" s="2"/>
      <c r="BY6" s="2"/>
      <c r="BZ6" s="1"/>
    </row>
    <row r="7" spans="1:78" ht="16.5" customHeight="1">
      <c r="A7" s="1"/>
      <c r="B7" s="2"/>
      <c r="C7" s="2"/>
      <c r="D7" s="2"/>
      <c r="E7" s="117" t="s">
        <v>7</v>
      </c>
      <c r="F7" s="133"/>
      <c r="G7" s="133"/>
      <c r="H7" s="133"/>
      <c r="I7" s="133"/>
      <c r="J7" s="133"/>
      <c r="K7" s="133"/>
      <c r="L7" s="133"/>
      <c r="M7" s="133"/>
      <c r="N7" s="133"/>
      <c r="O7" s="134">
        <f>IF(ZFaSteuernummer="","",ZFaSteuernummer)</f>
      </c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12"/>
      <c r="BV7" s="2"/>
      <c r="BW7" s="2"/>
      <c r="BX7" s="2"/>
      <c r="BY7" s="2"/>
      <c r="BZ7" s="1"/>
    </row>
    <row r="8" spans="1:78" ht="4.5" customHeight="1">
      <c r="A8" s="1"/>
      <c r="B8" s="2"/>
      <c r="C8" s="2"/>
      <c r="D8" s="2"/>
      <c r="E8" s="13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5"/>
      <c r="BV8" s="2"/>
      <c r="BW8" s="2"/>
      <c r="BX8" s="2"/>
      <c r="BY8" s="2"/>
      <c r="BZ8" s="1"/>
    </row>
    <row r="9" spans="1:78" ht="15.75" customHeight="1">
      <c r="A9" s="1"/>
      <c r="B9" s="2"/>
      <c r="C9" s="2"/>
      <c r="D9" s="2"/>
      <c r="E9" s="135" t="s">
        <v>42</v>
      </c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12"/>
      <c r="BV9" s="2"/>
      <c r="BW9" s="2"/>
      <c r="BX9" s="2"/>
      <c r="BY9" s="2"/>
      <c r="BZ9" s="1"/>
    </row>
    <row r="10" spans="1:78" ht="16.5" customHeight="1">
      <c r="A10" s="1"/>
      <c r="B10" s="2"/>
      <c r="C10" s="2"/>
      <c r="D10" s="2"/>
      <c r="E10" s="24"/>
      <c r="F10" s="7"/>
      <c r="G10" s="83" t="s">
        <v>43</v>
      </c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23"/>
      <c r="AF10" s="7"/>
      <c r="AG10" s="83" t="s">
        <v>46</v>
      </c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8"/>
      <c r="BV10" s="2"/>
      <c r="BW10" s="2"/>
      <c r="BX10" s="2"/>
      <c r="BY10" s="2"/>
      <c r="BZ10" s="1"/>
    </row>
    <row r="11" spans="1:78" ht="4.5" customHeight="1">
      <c r="A11" s="1"/>
      <c r="B11" s="2"/>
      <c r="C11" s="2"/>
      <c r="D11" s="2"/>
      <c r="E11" s="11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12"/>
      <c r="BV11" s="2"/>
      <c r="BW11" s="2"/>
      <c r="BX11" s="2"/>
      <c r="BY11" s="2"/>
      <c r="BZ11" s="1"/>
    </row>
    <row r="12" spans="1:78" ht="16.5" customHeight="1">
      <c r="A12" s="1"/>
      <c r="B12" s="2"/>
      <c r="C12" s="2"/>
      <c r="D12" s="2"/>
      <c r="E12" s="24"/>
      <c r="F12" s="7"/>
      <c r="G12" s="83" t="s">
        <v>44</v>
      </c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23"/>
      <c r="AF12" s="7"/>
      <c r="AG12" s="83" t="s">
        <v>47</v>
      </c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8"/>
      <c r="BV12" s="2"/>
      <c r="BW12" s="2"/>
      <c r="BX12" s="2"/>
      <c r="BY12" s="2"/>
      <c r="BZ12" s="1"/>
    </row>
    <row r="13" spans="1:78" ht="4.5" customHeight="1">
      <c r="A13" s="1"/>
      <c r="B13" s="2"/>
      <c r="C13" s="2"/>
      <c r="D13" s="2"/>
      <c r="E13" s="11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12"/>
      <c r="BV13" s="2"/>
      <c r="BW13" s="2"/>
      <c r="BX13" s="2"/>
      <c r="BY13" s="2"/>
      <c r="BZ13" s="1"/>
    </row>
    <row r="14" spans="1:78" ht="16.5" customHeight="1">
      <c r="A14" s="1"/>
      <c r="B14" s="2"/>
      <c r="C14" s="2"/>
      <c r="D14" s="2"/>
      <c r="E14" s="24"/>
      <c r="F14" s="7"/>
      <c r="G14" s="83" t="s">
        <v>45</v>
      </c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23"/>
      <c r="AF14" s="7"/>
      <c r="AG14" s="83" t="s">
        <v>48</v>
      </c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8"/>
      <c r="BV14" s="2"/>
      <c r="BW14" s="2"/>
      <c r="BX14" s="2"/>
      <c r="BY14" s="2"/>
      <c r="BZ14" s="1"/>
    </row>
    <row r="15" spans="1:78" ht="4.5" customHeight="1">
      <c r="A15" s="1"/>
      <c r="B15" s="2"/>
      <c r="C15" s="2"/>
      <c r="D15" s="2"/>
      <c r="E15" s="11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12"/>
      <c r="BV15" s="2"/>
      <c r="BW15" s="2"/>
      <c r="BX15" s="2"/>
      <c r="BY15" s="2"/>
      <c r="BZ15" s="1"/>
    </row>
    <row r="16" spans="1:78" ht="16.5" customHeight="1">
      <c r="A16" s="1"/>
      <c r="B16" s="2"/>
      <c r="C16" s="2"/>
      <c r="D16" s="2"/>
      <c r="E16" s="24"/>
      <c r="F16" s="7"/>
      <c r="G16" s="83" t="s">
        <v>549</v>
      </c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23"/>
      <c r="AF16" s="7"/>
      <c r="AG16" s="100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7"/>
      <c r="BV16" s="2"/>
      <c r="BW16" s="2"/>
      <c r="BX16" s="2"/>
      <c r="BY16" s="2"/>
      <c r="BZ16" s="1"/>
    </row>
    <row r="17" spans="1:78" ht="4.5" customHeight="1">
      <c r="A17" s="1"/>
      <c r="B17" s="2"/>
      <c r="C17" s="2"/>
      <c r="D17" s="2"/>
      <c r="E17" s="1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5"/>
      <c r="BV17" s="2"/>
      <c r="BW17" s="2"/>
      <c r="BX17" s="2"/>
      <c r="BY17" s="2"/>
      <c r="BZ17" s="1"/>
    </row>
    <row r="18" spans="1:78" ht="3.75" customHeight="1">
      <c r="A18" s="1"/>
      <c r="B18" s="2"/>
      <c r="C18" s="2"/>
      <c r="D18" s="2"/>
      <c r="E18" s="8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10"/>
      <c r="BV18" s="2"/>
      <c r="BW18" s="2"/>
      <c r="BX18" s="2"/>
      <c r="BY18" s="2"/>
      <c r="BZ18" s="1"/>
    </row>
    <row r="19" spans="1:78" ht="16.5" customHeight="1">
      <c r="A19" s="1"/>
      <c r="B19" s="2"/>
      <c r="C19" s="2"/>
      <c r="D19" s="2"/>
      <c r="E19" s="104" t="s">
        <v>49</v>
      </c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23"/>
      <c r="BF19" s="7"/>
      <c r="BG19" s="83" t="s">
        <v>31</v>
      </c>
      <c r="BH19" s="83"/>
      <c r="BI19" s="83"/>
      <c r="BJ19" s="83"/>
      <c r="BK19" s="83"/>
      <c r="BL19" s="83"/>
      <c r="BM19" s="23"/>
      <c r="BN19" s="7"/>
      <c r="BO19" s="83" t="s">
        <v>30</v>
      </c>
      <c r="BP19" s="82"/>
      <c r="BQ19" s="82"/>
      <c r="BR19" s="82"/>
      <c r="BS19" s="82"/>
      <c r="BT19" s="82"/>
      <c r="BU19" s="81"/>
      <c r="BV19" s="2"/>
      <c r="BW19" s="2"/>
      <c r="BX19" s="2"/>
      <c r="BY19" s="2"/>
      <c r="BZ19" s="1"/>
    </row>
    <row r="20" spans="1:78" ht="3.75" customHeight="1">
      <c r="A20" s="1"/>
      <c r="B20" s="2"/>
      <c r="C20" s="2"/>
      <c r="D20" s="2"/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5"/>
      <c r="BV20" s="2"/>
      <c r="BW20" s="2"/>
      <c r="BX20" s="2"/>
      <c r="BY20" s="2"/>
      <c r="BZ20" s="1"/>
    </row>
    <row r="21" spans="1:78" ht="15.75" customHeight="1">
      <c r="A21" s="1"/>
      <c r="B21" s="2"/>
      <c r="C21" s="2"/>
      <c r="D21" s="2"/>
      <c r="E21" s="135" t="s">
        <v>50</v>
      </c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12"/>
      <c r="BV21" s="2"/>
      <c r="BW21" s="2"/>
      <c r="BX21" s="2"/>
      <c r="BY21" s="2"/>
      <c r="BZ21" s="1"/>
    </row>
    <row r="22" spans="1:78" ht="16.5" customHeight="1">
      <c r="A22" s="1"/>
      <c r="B22" s="2"/>
      <c r="C22" s="2"/>
      <c r="D22" s="2"/>
      <c r="E22" s="24"/>
      <c r="F22" s="7"/>
      <c r="G22" s="83" t="s">
        <v>51</v>
      </c>
      <c r="H22" s="83"/>
      <c r="I22" s="83"/>
      <c r="J22" s="83"/>
      <c r="K22" s="83"/>
      <c r="L22" s="83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7"/>
      <c r="AC22" s="7"/>
      <c r="AD22" s="7"/>
      <c r="AE22" s="7"/>
      <c r="AF22" s="7"/>
      <c r="AG22" s="7"/>
      <c r="AH22" s="7"/>
      <c r="AI22" s="7"/>
      <c r="AJ22" s="7"/>
      <c r="AK22" s="23"/>
      <c r="AL22" s="7"/>
      <c r="AM22" s="83" t="s">
        <v>30</v>
      </c>
      <c r="AN22" s="83"/>
      <c r="AO22" s="83"/>
      <c r="AP22" s="83"/>
      <c r="AQ22" s="83"/>
      <c r="AR22" s="83"/>
      <c r="AS22" s="23"/>
      <c r="AT22" s="7"/>
      <c r="AU22" s="83" t="s">
        <v>53</v>
      </c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1"/>
      <c r="BV22" s="2"/>
      <c r="BW22" s="2"/>
      <c r="BX22" s="2"/>
      <c r="BY22" s="2"/>
      <c r="BZ22" s="1"/>
    </row>
    <row r="23" spans="1:78" ht="4.5" customHeight="1">
      <c r="A23" s="1"/>
      <c r="B23" s="2"/>
      <c r="C23" s="2"/>
      <c r="D23" s="2"/>
      <c r="E23" s="11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12"/>
      <c r="BV23" s="2"/>
      <c r="BW23" s="2"/>
      <c r="BX23" s="2"/>
      <c r="BY23" s="2"/>
      <c r="BZ23" s="1"/>
    </row>
    <row r="24" spans="1:78" ht="16.5" customHeight="1">
      <c r="A24" s="1"/>
      <c r="B24" s="2"/>
      <c r="C24" s="2"/>
      <c r="D24" s="2"/>
      <c r="E24" s="11"/>
      <c r="F24" s="7"/>
      <c r="G24" s="83" t="s">
        <v>52</v>
      </c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23"/>
      <c r="AT24" s="7"/>
      <c r="AU24" s="83" t="s">
        <v>54</v>
      </c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1"/>
      <c r="BV24" s="2"/>
      <c r="BW24" s="2"/>
      <c r="BX24" s="2"/>
      <c r="BY24" s="2"/>
      <c r="BZ24" s="1"/>
    </row>
    <row r="25" spans="1:78" ht="1.5" customHeight="1">
      <c r="A25" s="1"/>
      <c r="B25" s="2"/>
      <c r="C25" s="2"/>
      <c r="D25" s="2"/>
      <c r="E25" s="11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12"/>
      <c r="BV25" s="2"/>
      <c r="BW25" s="2"/>
      <c r="BX25" s="2"/>
      <c r="BY25" s="2"/>
      <c r="BZ25" s="1"/>
    </row>
    <row r="26" spans="1:78" ht="16.5" customHeight="1">
      <c r="A26" s="1"/>
      <c r="B26" s="2"/>
      <c r="C26" s="2"/>
      <c r="D26" s="2"/>
      <c r="E26" s="11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83" t="s">
        <v>55</v>
      </c>
      <c r="AV26" s="83"/>
      <c r="AW26" s="83"/>
      <c r="AX26" s="83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7"/>
      <c r="BO26" s="7"/>
      <c r="BP26" s="7"/>
      <c r="BQ26" s="7"/>
      <c r="BR26" s="7"/>
      <c r="BS26" s="7"/>
      <c r="BT26" s="7"/>
      <c r="BU26" s="12"/>
      <c r="BV26" s="2"/>
      <c r="BW26" s="2"/>
      <c r="BX26" s="2"/>
      <c r="BY26" s="2"/>
      <c r="BZ26" s="1"/>
    </row>
    <row r="27" spans="1:78" ht="4.5" customHeight="1">
      <c r="A27" s="1"/>
      <c r="B27" s="2"/>
      <c r="C27" s="2"/>
      <c r="D27" s="2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5"/>
      <c r="BV27" s="2"/>
      <c r="BW27" s="2"/>
      <c r="BX27" s="2"/>
      <c r="BY27" s="2"/>
      <c r="BZ27" s="1"/>
    </row>
    <row r="28" spans="1:78" ht="14.25" customHeight="1">
      <c r="A28" s="1"/>
      <c r="B28" s="2"/>
      <c r="C28" s="2"/>
      <c r="D28" s="2"/>
      <c r="E28" s="135" t="s">
        <v>56</v>
      </c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12"/>
      <c r="BV28" s="2"/>
      <c r="BW28" s="2"/>
      <c r="BX28" s="2"/>
      <c r="BY28" s="2"/>
      <c r="BZ28" s="1"/>
    </row>
    <row r="29" spans="1:78" ht="6.75" customHeight="1">
      <c r="A29" s="1"/>
      <c r="B29" s="2"/>
      <c r="C29" s="2"/>
      <c r="D29" s="2"/>
      <c r="E29" s="11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99" t="s">
        <v>58</v>
      </c>
      <c r="AB29" s="89"/>
      <c r="AC29" s="89"/>
      <c r="AD29" s="89"/>
      <c r="AE29" s="89"/>
      <c r="AF29" s="89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99" t="s">
        <v>59</v>
      </c>
      <c r="BH29" s="89"/>
      <c r="BI29" s="89"/>
      <c r="BJ29" s="89"/>
      <c r="BK29" s="89"/>
      <c r="BL29" s="7"/>
      <c r="BM29" s="7"/>
      <c r="BN29" s="7"/>
      <c r="BO29" s="7"/>
      <c r="BP29" s="7"/>
      <c r="BQ29" s="7"/>
      <c r="BR29" s="7"/>
      <c r="BS29" s="7"/>
      <c r="BT29" s="7"/>
      <c r="BU29" s="12"/>
      <c r="BV29" s="2"/>
      <c r="BW29" s="2"/>
      <c r="BX29" s="2"/>
      <c r="BY29" s="2"/>
      <c r="BZ29" s="1"/>
    </row>
    <row r="30" spans="1:78" ht="16.5" customHeight="1">
      <c r="A30" s="1"/>
      <c r="B30" s="2"/>
      <c r="C30" s="2"/>
      <c r="D30" s="2"/>
      <c r="E30" s="24"/>
      <c r="F30" s="7"/>
      <c r="G30" s="83" t="s">
        <v>57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7"/>
      <c r="BG30" s="100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7"/>
      <c r="BV30" s="2"/>
      <c r="BW30" s="2"/>
      <c r="BX30" s="2"/>
      <c r="BY30" s="2"/>
      <c r="BZ30" s="1"/>
    </row>
    <row r="31" spans="1:78" ht="4.5" customHeight="1">
      <c r="A31" s="1"/>
      <c r="B31" s="2"/>
      <c r="C31" s="2"/>
      <c r="D31" s="2"/>
      <c r="E31" s="11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12"/>
      <c r="BV31" s="2"/>
      <c r="BW31" s="2"/>
      <c r="BX31" s="2"/>
      <c r="BY31" s="2"/>
      <c r="BZ31" s="1"/>
    </row>
    <row r="32" spans="1:78" ht="6.75" customHeight="1">
      <c r="A32" s="1"/>
      <c r="B32" s="2"/>
      <c r="C32" s="2"/>
      <c r="D32" s="2"/>
      <c r="E32" s="88" t="s">
        <v>60</v>
      </c>
      <c r="F32" s="89"/>
      <c r="G32" s="89"/>
      <c r="H32" s="89"/>
      <c r="I32" s="89"/>
      <c r="J32" s="89"/>
      <c r="K32" s="89"/>
      <c r="L32" s="89"/>
      <c r="M32" s="89"/>
      <c r="N32" s="82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12"/>
      <c r="BV32" s="2"/>
      <c r="BW32" s="2"/>
      <c r="BX32" s="2"/>
      <c r="BY32" s="2"/>
      <c r="BZ32" s="1"/>
    </row>
    <row r="33" spans="1:78" ht="16.5" customHeight="1">
      <c r="A33" s="1"/>
      <c r="B33" s="2"/>
      <c r="C33" s="2"/>
      <c r="D33" s="2"/>
      <c r="E33" s="85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7"/>
      <c r="BV33" s="2"/>
      <c r="BW33" s="2"/>
      <c r="BX33" s="2"/>
      <c r="BY33" s="2"/>
      <c r="BZ33" s="1"/>
    </row>
    <row r="34" spans="1:78" ht="2.25" customHeight="1">
      <c r="A34" s="1"/>
      <c r="B34" s="2"/>
      <c r="C34" s="2"/>
      <c r="D34" s="2"/>
      <c r="E34" s="11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12"/>
      <c r="BV34" s="2"/>
      <c r="BW34" s="2"/>
      <c r="BX34" s="2"/>
      <c r="BY34" s="2"/>
      <c r="BZ34" s="1"/>
    </row>
    <row r="35" spans="1:78" ht="6.75" customHeight="1">
      <c r="A35" s="1"/>
      <c r="B35" s="2"/>
      <c r="C35" s="2"/>
      <c r="D35" s="2"/>
      <c r="E35" s="88" t="s">
        <v>61</v>
      </c>
      <c r="F35" s="89"/>
      <c r="G35" s="89"/>
      <c r="H35" s="89"/>
      <c r="I35" s="89"/>
      <c r="J35" s="89"/>
      <c r="K35" s="89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12"/>
      <c r="BV35" s="2"/>
      <c r="BW35" s="2"/>
      <c r="BX35" s="2"/>
      <c r="BY35" s="2"/>
      <c r="BZ35" s="1"/>
    </row>
    <row r="36" spans="1:78" ht="16.5" customHeight="1">
      <c r="A36" s="1"/>
      <c r="B36" s="2"/>
      <c r="C36" s="2"/>
      <c r="D36" s="2"/>
      <c r="E36" s="85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7"/>
      <c r="BV36" s="2"/>
      <c r="BW36" s="2"/>
      <c r="BX36" s="2"/>
      <c r="BY36" s="2"/>
      <c r="BZ36" s="1"/>
    </row>
    <row r="37" spans="1:78" ht="2.25" customHeight="1">
      <c r="A37" s="1"/>
      <c r="B37" s="2"/>
      <c r="C37" s="2"/>
      <c r="D37" s="2"/>
      <c r="E37" s="11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12"/>
      <c r="BV37" s="2"/>
      <c r="BW37" s="2"/>
      <c r="BX37" s="2"/>
      <c r="BY37" s="2"/>
      <c r="BZ37" s="1"/>
    </row>
    <row r="38" spans="1:78" ht="6.75" customHeight="1">
      <c r="A38" s="1"/>
      <c r="B38" s="2"/>
      <c r="C38" s="2"/>
      <c r="D38" s="2"/>
      <c r="E38" s="88" t="s">
        <v>62</v>
      </c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12"/>
      <c r="BV38" s="2"/>
      <c r="BW38" s="2"/>
      <c r="BX38" s="2"/>
      <c r="BY38" s="2"/>
      <c r="BZ38" s="1"/>
    </row>
    <row r="39" spans="1:78" ht="16.5" customHeight="1">
      <c r="A39" s="1"/>
      <c r="B39" s="2"/>
      <c r="C39" s="2"/>
      <c r="D39" s="2"/>
      <c r="E39" s="85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7"/>
      <c r="BV39" s="2"/>
      <c r="BW39" s="2"/>
      <c r="BX39" s="2"/>
      <c r="BY39" s="2"/>
      <c r="BZ39" s="1"/>
    </row>
    <row r="40" spans="1:78" ht="16.5" customHeight="1">
      <c r="A40" s="1"/>
      <c r="B40" s="2"/>
      <c r="C40" s="2"/>
      <c r="D40" s="2"/>
      <c r="E40" s="96" t="s">
        <v>63</v>
      </c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1"/>
      <c r="BV40" s="2"/>
      <c r="BW40" s="2"/>
      <c r="BX40" s="2"/>
      <c r="BY40" s="2"/>
      <c r="BZ40" s="1"/>
    </row>
    <row r="41" spans="1:78" ht="16.5" customHeight="1">
      <c r="A41" s="1"/>
      <c r="B41" s="2"/>
      <c r="C41" s="2"/>
      <c r="D41" s="2"/>
      <c r="E41" s="24"/>
      <c r="F41" s="7"/>
      <c r="G41" s="83" t="s">
        <v>64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12"/>
      <c r="BV41" s="2"/>
      <c r="BW41" s="2"/>
      <c r="BX41" s="2"/>
      <c r="BY41" s="2"/>
      <c r="BZ41" s="1"/>
    </row>
    <row r="42" spans="1:78" ht="4.5" customHeight="1">
      <c r="A42" s="1"/>
      <c r="B42" s="2"/>
      <c r="C42" s="2"/>
      <c r="D42" s="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5"/>
      <c r="BV42" s="2"/>
      <c r="BW42" s="2"/>
      <c r="BX42" s="2"/>
      <c r="BY42" s="2"/>
      <c r="BZ42" s="1"/>
    </row>
    <row r="43" spans="1:78" ht="15" customHeight="1">
      <c r="A43" s="1"/>
      <c r="B43" s="2"/>
      <c r="C43" s="2"/>
      <c r="D43" s="2"/>
      <c r="E43" s="135" t="s">
        <v>65</v>
      </c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12"/>
      <c r="BV43" s="2"/>
      <c r="BW43" s="2"/>
      <c r="BX43" s="2"/>
      <c r="BY43" s="2"/>
      <c r="BZ43" s="1"/>
    </row>
    <row r="44" spans="1:78" ht="16.5" customHeight="1">
      <c r="A44" s="1"/>
      <c r="B44" s="2"/>
      <c r="C44" s="2"/>
      <c r="D44" s="2"/>
      <c r="E44" s="24"/>
      <c r="F44" s="7"/>
      <c r="G44" s="83" t="s">
        <v>550</v>
      </c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23"/>
      <c r="Z44" s="7"/>
      <c r="AA44" s="83" t="s">
        <v>66</v>
      </c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12"/>
      <c r="BV44" s="2"/>
      <c r="BW44" s="2"/>
      <c r="BX44" s="2"/>
      <c r="BY44" s="2"/>
      <c r="BZ44" s="1"/>
    </row>
    <row r="45" spans="1:78" ht="4.5" customHeight="1">
      <c r="A45" s="1"/>
      <c r="B45" s="2"/>
      <c r="C45" s="2"/>
      <c r="D45" s="2"/>
      <c r="E45" s="11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12"/>
      <c r="BV45" s="2"/>
      <c r="BW45" s="2"/>
      <c r="BX45" s="2"/>
      <c r="BY45" s="2"/>
      <c r="BZ45" s="1"/>
    </row>
    <row r="46" spans="1:78" ht="6.75" customHeight="1">
      <c r="A46" s="1"/>
      <c r="B46" s="2"/>
      <c r="C46" s="2"/>
      <c r="D46" s="2"/>
      <c r="E46" s="88" t="s">
        <v>511</v>
      </c>
      <c r="F46" s="89"/>
      <c r="G46" s="89"/>
      <c r="H46" s="89"/>
      <c r="I46" s="89"/>
      <c r="J46" s="89"/>
      <c r="K46" s="89"/>
      <c r="L46" s="89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12"/>
      <c r="BV46" s="2"/>
      <c r="BW46" s="2"/>
      <c r="BX46" s="2"/>
      <c r="BY46" s="2"/>
      <c r="BZ46" s="1"/>
    </row>
    <row r="47" spans="1:78" ht="16.5" customHeight="1">
      <c r="A47" s="1"/>
      <c r="B47" s="2"/>
      <c r="C47" s="2"/>
      <c r="D47" s="2"/>
      <c r="E47" s="85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7"/>
      <c r="BV47" s="2"/>
      <c r="BW47" s="2"/>
      <c r="BX47" s="2"/>
      <c r="BY47" s="2"/>
      <c r="BZ47" s="1"/>
    </row>
    <row r="48" spans="1:78" ht="4.5" customHeight="1">
      <c r="A48" s="1"/>
      <c r="B48" s="2"/>
      <c r="C48" s="2"/>
      <c r="D48" s="2"/>
      <c r="E48" s="11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12"/>
      <c r="BV48" s="2"/>
      <c r="BW48" s="2"/>
      <c r="BX48" s="2"/>
      <c r="BY48" s="2"/>
      <c r="BZ48" s="1"/>
    </row>
    <row r="49" spans="1:78" ht="16.5" customHeight="1">
      <c r="A49" s="1"/>
      <c r="B49" s="2"/>
      <c r="C49" s="2"/>
      <c r="D49" s="2"/>
      <c r="E49" s="85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7"/>
      <c r="BV49" s="2"/>
      <c r="BW49" s="2"/>
      <c r="BX49" s="2"/>
      <c r="BY49" s="2"/>
      <c r="BZ49" s="1"/>
    </row>
    <row r="50" spans="1:78" ht="4.5" customHeight="1">
      <c r="A50" s="1"/>
      <c r="B50" s="2"/>
      <c r="C50" s="2"/>
      <c r="D50" s="2"/>
      <c r="E50" s="11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12"/>
      <c r="BV50" s="2"/>
      <c r="BW50" s="2"/>
      <c r="BX50" s="2"/>
      <c r="BY50" s="2"/>
      <c r="BZ50" s="1"/>
    </row>
    <row r="51" spans="1:78" ht="16.5" customHeight="1">
      <c r="A51" s="1"/>
      <c r="B51" s="2"/>
      <c r="C51" s="2"/>
      <c r="D51" s="2"/>
      <c r="E51" s="85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7"/>
      <c r="BV51" s="2"/>
      <c r="BW51" s="2"/>
      <c r="BX51" s="2"/>
      <c r="BY51" s="2"/>
      <c r="BZ51" s="1"/>
    </row>
    <row r="52" spans="1:78" ht="13.5" customHeight="1">
      <c r="A52" s="1"/>
      <c r="B52" s="2"/>
      <c r="C52" s="2"/>
      <c r="D52" s="2"/>
      <c r="E52" s="96" t="s">
        <v>68</v>
      </c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12"/>
      <c r="BV52" s="2"/>
      <c r="BW52" s="2"/>
      <c r="BX52" s="2"/>
      <c r="BY52" s="2"/>
      <c r="BZ52" s="1"/>
    </row>
    <row r="53" spans="1:78" ht="6.75" customHeight="1">
      <c r="A53" s="1"/>
      <c r="B53" s="2"/>
      <c r="C53" s="2"/>
      <c r="D53" s="2"/>
      <c r="E53" s="88" t="s">
        <v>25</v>
      </c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99" t="s">
        <v>28</v>
      </c>
      <c r="AP53" s="89"/>
      <c r="AQ53" s="89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12"/>
      <c r="BV53" s="2"/>
      <c r="BW53" s="2"/>
      <c r="BX53" s="2"/>
      <c r="BY53" s="2"/>
      <c r="BZ53" s="1"/>
    </row>
    <row r="54" spans="1:78" ht="16.5" customHeight="1">
      <c r="A54" s="1"/>
      <c r="B54" s="2"/>
      <c r="C54" s="2"/>
      <c r="D54" s="2"/>
      <c r="E54" s="85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7"/>
      <c r="AM54" s="7"/>
      <c r="AN54" s="7"/>
      <c r="AO54" s="100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7"/>
      <c r="BV54" s="2"/>
      <c r="BW54" s="2"/>
      <c r="BX54" s="2"/>
      <c r="BY54" s="2"/>
      <c r="BZ54" s="1"/>
    </row>
    <row r="55" spans="1:78" ht="2.25" customHeight="1">
      <c r="A55" s="1"/>
      <c r="B55" s="2"/>
      <c r="C55" s="2"/>
      <c r="D55" s="2"/>
      <c r="E55" s="11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12"/>
      <c r="BV55" s="2"/>
      <c r="BW55" s="2"/>
      <c r="BX55" s="2"/>
      <c r="BY55" s="2"/>
      <c r="BZ55" s="1"/>
    </row>
    <row r="56" spans="1:78" ht="6.75" customHeight="1">
      <c r="A56" s="1"/>
      <c r="B56" s="2"/>
      <c r="C56" s="2"/>
      <c r="D56" s="2"/>
      <c r="E56" s="88" t="s">
        <v>26</v>
      </c>
      <c r="F56" s="89"/>
      <c r="G56" s="89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12"/>
      <c r="BV56" s="2"/>
      <c r="BW56" s="2"/>
      <c r="BX56" s="2"/>
      <c r="BY56" s="2"/>
      <c r="BZ56" s="1"/>
    </row>
    <row r="57" spans="1:78" ht="16.5" customHeight="1">
      <c r="A57" s="1"/>
      <c r="B57" s="2"/>
      <c r="C57" s="2"/>
      <c r="D57" s="2"/>
      <c r="E57" s="85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7"/>
      <c r="BV57" s="2"/>
      <c r="BW57" s="2"/>
      <c r="BX57" s="2"/>
      <c r="BY57" s="2"/>
      <c r="BZ57" s="1"/>
    </row>
    <row r="58" spans="1:78" ht="2.25" customHeight="1">
      <c r="A58" s="1"/>
      <c r="B58" s="2"/>
      <c r="C58" s="2"/>
      <c r="D58" s="2"/>
      <c r="E58" s="11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12"/>
      <c r="BV58" s="2"/>
      <c r="BW58" s="2"/>
      <c r="BX58" s="2"/>
      <c r="BY58" s="2"/>
      <c r="BZ58" s="1"/>
    </row>
    <row r="59" spans="1:78" ht="6.75" customHeight="1">
      <c r="A59" s="1"/>
      <c r="B59" s="2"/>
      <c r="C59" s="2"/>
      <c r="D59" s="2"/>
      <c r="E59" s="88" t="s">
        <v>27</v>
      </c>
      <c r="F59" s="89"/>
      <c r="G59" s="89"/>
      <c r="H59" s="89"/>
      <c r="I59" s="89"/>
      <c r="J59" s="89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12"/>
      <c r="BV59" s="2"/>
      <c r="BW59" s="2"/>
      <c r="BX59" s="2"/>
      <c r="BY59" s="2"/>
      <c r="BZ59" s="1"/>
    </row>
    <row r="60" spans="1:78" ht="16.5" customHeight="1">
      <c r="A60" s="1"/>
      <c r="B60" s="2"/>
      <c r="C60" s="2"/>
      <c r="D60" s="2"/>
      <c r="E60" s="85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7"/>
      <c r="BV60" s="2"/>
      <c r="BW60" s="2"/>
      <c r="BX60" s="2"/>
      <c r="BY60" s="2"/>
      <c r="BZ60" s="1"/>
    </row>
    <row r="61" spans="1:78" ht="4.5" customHeight="1">
      <c r="A61" s="1"/>
      <c r="B61" s="2"/>
      <c r="C61" s="2"/>
      <c r="D61" s="2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5"/>
      <c r="BV61" s="2"/>
      <c r="BW61" s="2"/>
      <c r="BX61" s="2"/>
      <c r="BY61" s="2"/>
      <c r="BZ61" s="1"/>
    </row>
    <row r="62" spans="1:78" ht="1.5" customHeight="1">
      <c r="A62" s="1"/>
      <c r="B62" s="2"/>
      <c r="C62" s="2"/>
      <c r="D62" s="2"/>
      <c r="E62" s="8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10"/>
      <c r="BV62" s="2"/>
      <c r="BW62" s="2"/>
      <c r="BX62" s="2"/>
      <c r="BY62" s="2"/>
      <c r="BZ62" s="1"/>
    </row>
    <row r="63" spans="1:78" ht="6.75" customHeight="1">
      <c r="A63" s="1"/>
      <c r="B63" s="2"/>
      <c r="C63" s="2"/>
      <c r="D63" s="2"/>
      <c r="E63" s="88" t="s">
        <v>69</v>
      </c>
      <c r="F63" s="82"/>
      <c r="G63" s="82"/>
      <c r="H63" s="82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12"/>
      <c r="BV63" s="2"/>
      <c r="BW63" s="2"/>
      <c r="BX63" s="2"/>
      <c r="BY63" s="2"/>
      <c r="BZ63" s="1"/>
    </row>
    <row r="64" spans="1:78" ht="16.5" customHeight="1">
      <c r="A64" s="1"/>
      <c r="B64" s="2"/>
      <c r="C64" s="2"/>
      <c r="D64" s="2"/>
      <c r="E64" s="85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7"/>
      <c r="BV64" s="2"/>
      <c r="BW64" s="2"/>
      <c r="BX64" s="2"/>
      <c r="BY64" s="2"/>
      <c r="BZ64" s="1"/>
    </row>
    <row r="65" spans="1:78" ht="2.25" customHeight="1">
      <c r="A65" s="1"/>
      <c r="B65" s="2"/>
      <c r="C65" s="2"/>
      <c r="D65" s="2"/>
      <c r="E65" s="11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12"/>
      <c r="BV65" s="2"/>
      <c r="BW65" s="2"/>
      <c r="BX65" s="2"/>
      <c r="BY65" s="2"/>
      <c r="BZ65" s="1"/>
    </row>
    <row r="66" spans="1:78" ht="6.75" customHeight="1">
      <c r="A66" s="1"/>
      <c r="B66" s="2"/>
      <c r="C66" s="2"/>
      <c r="D66" s="2"/>
      <c r="E66" s="88" t="s">
        <v>7</v>
      </c>
      <c r="F66" s="89"/>
      <c r="G66" s="89"/>
      <c r="H66" s="89"/>
      <c r="I66" s="89"/>
      <c r="J66" s="89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12"/>
      <c r="BV66" s="2"/>
      <c r="BW66" s="2"/>
      <c r="BX66" s="2"/>
      <c r="BY66" s="2"/>
      <c r="BZ66" s="1"/>
    </row>
    <row r="67" spans="1:78" ht="16.5" customHeight="1">
      <c r="A67" s="1"/>
      <c r="B67" s="2"/>
      <c r="C67" s="2"/>
      <c r="D67" s="2"/>
      <c r="E67" s="85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12"/>
      <c r="BV67" s="2"/>
      <c r="BW67" s="2"/>
      <c r="BX67" s="2"/>
      <c r="BY67" s="2"/>
      <c r="BZ67" s="1"/>
    </row>
    <row r="68" spans="1:78" ht="4.5" customHeight="1">
      <c r="A68" s="1"/>
      <c r="B68" s="2"/>
      <c r="C68" s="2"/>
      <c r="D68" s="2"/>
      <c r="E68" s="13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5"/>
      <c r="BV68" s="2"/>
      <c r="BW68" s="2"/>
      <c r="BX68" s="2"/>
      <c r="BY68" s="2"/>
      <c r="BZ68" s="1"/>
    </row>
    <row r="69" spans="1:78" ht="2.25" customHeight="1">
      <c r="A69" s="1"/>
      <c r="B69" s="2"/>
      <c r="C69" s="2"/>
      <c r="D69" s="2"/>
      <c r="E69" s="8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10"/>
      <c r="BV69" s="2"/>
      <c r="BW69" s="2"/>
      <c r="BX69" s="2"/>
      <c r="BY69" s="2"/>
      <c r="BZ69" s="1"/>
    </row>
    <row r="70" spans="1:78" ht="6.75" customHeight="1">
      <c r="A70" s="1"/>
      <c r="B70" s="2"/>
      <c r="C70" s="2"/>
      <c r="D70" s="2"/>
      <c r="E70" s="11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99" t="s">
        <v>70</v>
      </c>
      <c r="T70" s="89"/>
      <c r="U70" s="89"/>
      <c r="V70" s="89"/>
      <c r="W70" s="89"/>
      <c r="X70" s="89"/>
      <c r="Y70" s="89"/>
      <c r="Z70" s="89"/>
      <c r="AA70" s="89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12"/>
      <c r="BV70" s="2"/>
      <c r="BW70" s="2"/>
      <c r="BX70" s="2"/>
      <c r="BY70" s="2"/>
      <c r="BZ70" s="1"/>
    </row>
    <row r="71" spans="1:78" ht="16.5" customHeight="1">
      <c r="A71" s="1"/>
      <c r="B71" s="2"/>
      <c r="C71" s="2"/>
      <c r="D71" s="2"/>
      <c r="E71" s="92" t="s">
        <v>71</v>
      </c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1"/>
      <c r="T71" s="142"/>
      <c r="U71" s="142"/>
      <c r="V71" s="141"/>
      <c r="W71" s="143"/>
      <c r="X71" s="141"/>
      <c r="Y71" s="141"/>
      <c r="Z71" s="141"/>
      <c r="AA71" s="141"/>
      <c r="AB71" s="144"/>
      <c r="AC71" s="143"/>
      <c r="AD71" s="141"/>
      <c r="AE71" s="141"/>
      <c r="AF71" s="141"/>
      <c r="AG71" s="141"/>
      <c r="AH71" s="144"/>
      <c r="AI71" s="141"/>
      <c r="AJ71" s="142"/>
      <c r="AK71" s="142"/>
      <c r="AL71" s="142"/>
      <c r="AM71" s="142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12"/>
      <c r="BV71" s="2"/>
      <c r="BW71" s="2"/>
      <c r="BX71" s="2"/>
      <c r="BY71" s="2"/>
      <c r="BZ71" s="1"/>
    </row>
    <row r="72" spans="1:78" ht="4.5" customHeight="1">
      <c r="A72" s="1"/>
      <c r="B72" s="2"/>
      <c r="C72" s="2"/>
      <c r="D72" s="2"/>
      <c r="E72" s="13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5"/>
      <c r="BV72" s="2"/>
      <c r="BW72" s="2"/>
      <c r="BX72" s="2"/>
      <c r="BY72" s="2"/>
      <c r="BZ72" s="1"/>
    </row>
    <row r="73" spans="1:78" ht="13.5" customHeight="1">
      <c r="A73" s="1"/>
      <c r="B73" s="2"/>
      <c r="C73" s="2"/>
      <c r="D73" s="2"/>
      <c r="E73" s="135" t="s">
        <v>72</v>
      </c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12"/>
      <c r="BV73" s="2"/>
      <c r="BW73" s="2"/>
      <c r="BX73" s="2"/>
      <c r="BY73" s="2"/>
      <c r="BZ73" s="1"/>
    </row>
    <row r="74" spans="1:78" ht="6.75" customHeight="1">
      <c r="A74" s="1"/>
      <c r="B74" s="2"/>
      <c r="C74" s="2"/>
      <c r="D74" s="2"/>
      <c r="E74" s="11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99" t="s">
        <v>67</v>
      </c>
      <c r="T74" s="89"/>
      <c r="U74" s="89"/>
      <c r="V74" s="89"/>
      <c r="W74" s="89"/>
      <c r="X74" s="89"/>
      <c r="Y74" s="89"/>
      <c r="Z74" s="89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12"/>
      <c r="BV74" s="2"/>
      <c r="BW74" s="2"/>
      <c r="BX74" s="2"/>
      <c r="BY74" s="2"/>
      <c r="BZ74" s="1"/>
    </row>
    <row r="75" spans="1:78" ht="16.5" customHeight="1">
      <c r="A75" s="1"/>
      <c r="B75" s="2"/>
      <c r="C75" s="2"/>
      <c r="D75" s="2"/>
      <c r="E75" s="24" t="s">
        <v>182</v>
      </c>
      <c r="F75" s="7"/>
      <c r="G75" s="83" t="s">
        <v>30</v>
      </c>
      <c r="H75" s="83"/>
      <c r="I75" s="83"/>
      <c r="J75" s="83"/>
      <c r="K75" s="83"/>
      <c r="L75" s="83"/>
      <c r="M75" s="23"/>
      <c r="N75" s="7"/>
      <c r="O75" s="83" t="s">
        <v>31</v>
      </c>
      <c r="P75" s="83"/>
      <c r="Q75" s="83"/>
      <c r="R75" s="83"/>
      <c r="S75" s="100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7"/>
      <c r="BV75" s="2"/>
      <c r="BW75" s="2"/>
      <c r="BX75" s="2"/>
      <c r="BY75" s="2"/>
      <c r="BZ75" s="1"/>
    </row>
    <row r="76" spans="1:78" ht="4.5" customHeight="1">
      <c r="A76" s="1"/>
      <c r="B76" s="2"/>
      <c r="C76" s="2"/>
      <c r="D76" s="2"/>
      <c r="E76" s="11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12"/>
      <c r="BV76" s="2"/>
      <c r="BW76" s="2"/>
      <c r="BX76" s="2"/>
      <c r="BY76" s="2"/>
      <c r="BZ76" s="1"/>
    </row>
    <row r="77" spans="1:78" ht="16.5" customHeight="1">
      <c r="A77" s="1"/>
      <c r="B77" s="2"/>
      <c r="C77" s="2"/>
      <c r="D77" s="2"/>
      <c r="E77" s="11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100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7"/>
      <c r="BV77" s="2"/>
      <c r="BW77" s="2"/>
      <c r="BX77" s="2"/>
      <c r="BY77" s="2"/>
      <c r="BZ77" s="1"/>
    </row>
    <row r="78" spans="1:78" ht="4.5" customHeight="1">
      <c r="A78" s="1"/>
      <c r="B78" s="2"/>
      <c r="C78" s="2"/>
      <c r="D78" s="2"/>
      <c r="E78" s="11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12"/>
      <c r="BV78" s="2"/>
      <c r="BW78" s="2"/>
      <c r="BX78" s="2"/>
      <c r="BY78" s="2"/>
      <c r="BZ78" s="1"/>
    </row>
    <row r="79" spans="1:78" ht="16.5" customHeight="1">
      <c r="A79" s="1"/>
      <c r="B79" s="2"/>
      <c r="C79" s="2"/>
      <c r="D79" s="2"/>
      <c r="E79" s="11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100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7"/>
      <c r="BV79" s="2"/>
      <c r="BW79" s="2"/>
      <c r="BX79" s="2"/>
      <c r="BY79" s="2"/>
      <c r="BZ79" s="1"/>
    </row>
    <row r="80" spans="1:78" ht="12.75" customHeight="1">
      <c r="A80" s="1"/>
      <c r="B80" s="2"/>
      <c r="C80" s="2"/>
      <c r="D80" s="2"/>
      <c r="E80" s="96" t="s">
        <v>68</v>
      </c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12"/>
      <c r="BV80" s="2"/>
      <c r="BW80" s="2"/>
      <c r="BX80" s="2"/>
      <c r="BY80" s="2"/>
      <c r="BZ80" s="1"/>
    </row>
    <row r="81" spans="1:78" ht="6.75" customHeight="1">
      <c r="A81" s="1"/>
      <c r="B81" s="2"/>
      <c r="C81" s="2"/>
      <c r="D81" s="2"/>
      <c r="E81" s="88" t="s">
        <v>25</v>
      </c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99" t="s">
        <v>28</v>
      </c>
      <c r="AP81" s="89"/>
      <c r="AQ81" s="89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12"/>
      <c r="BV81" s="2"/>
      <c r="BW81" s="2"/>
      <c r="BX81" s="2"/>
      <c r="BY81" s="2"/>
      <c r="BZ81" s="1"/>
    </row>
    <row r="82" spans="1:78" ht="16.5" customHeight="1">
      <c r="A82" s="1"/>
      <c r="B82" s="2"/>
      <c r="C82" s="2"/>
      <c r="D82" s="2"/>
      <c r="E82" s="85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7"/>
      <c r="AM82" s="7"/>
      <c r="AN82" s="7"/>
      <c r="AO82" s="100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7"/>
      <c r="BV82" s="2"/>
      <c r="BW82" s="2"/>
      <c r="BX82" s="2"/>
      <c r="BY82" s="2"/>
      <c r="BZ82" s="1"/>
    </row>
    <row r="83" spans="1:78" ht="1.5" customHeight="1">
      <c r="A83" s="1"/>
      <c r="B83" s="2"/>
      <c r="C83" s="2"/>
      <c r="D83" s="2"/>
      <c r="E83" s="11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12"/>
      <c r="BV83" s="2"/>
      <c r="BW83" s="2"/>
      <c r="BX83" s="2"/>
      <c r="BY83" s="2"/>
      <c r="BZ83" s="1"/>
    </row>
    <row r="84" spans="1:78" ht="6.75" customHeight="1">
      <c r="A84" s="1"/>
      <c r="B84" s="2"/>
      <c r="C84" s="2"/>
      <c r="D84" s="2"/>
      <c r="E84" s="88" t="s">
        <v>26</v>
      </c>
      <c r="F84" s="89"/>
      <c r="G84" s="89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12"/>
      <c r="BV84" s="2"/>
      <c r="BW84" s="2"/>
      <c r="BX84" s="2"/>
      <c r="BY84" s="2"/>
      <c r="BZ84" s="1"/>
    </row>
    <row r="85" spans="1:78" ht="16.5" customHeight="1">
      <c r="A85" s="1"/>
      <c r="B85" s="2"/>
      <c r="C85" s="2"/>
      <c r="D85" s="2"/>
      <c r="E85" s="85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7"/>
      <c r="BV85" s="2"/>
      <c r="BW85" s="2"/>
      <c r="BX85" s="2"/>
      <c r="BY85" s="2"/>
      <c r="BZ85" s="1"/>
    </row>
    <row r="86" spans="1:78" ht="4.5" customHeight="1">
      <c r="A86" s="1"/>
      <c r="B86" s="2"/>
      <c r="C86" s="2"/>
      <c r="D86" s="2"/>
      <c r="E86" s="11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12"/>
      <c r="BV86" s="2"/>
      <c r="BW86" s="2"/>
      <c r="BX86" s="2"/>
      <c r="BY86" s="2"/>
      <c r="BZ86" s="1"/>
    </row>
    <row r="87" spans="1:78" ht="16.5" customHeight="1">
      <c r="A87" s="1"/>
      <c r="B87" s="2"/>
      <c r="C87" s="2"/>
      <c r="D87" s="2"/>
      <c r="E87" s="24"/>
      <c r="F87" s="7"/>
      <c r="G87" s="83" t="s">
        <v>73</v>
      </c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82"/>
      <c r="BO87" s="82"/>
      <c r="BP87" s="82"/>
      <c r="BQ87" s="82"/>
      <c r="BR87" s="82"/>
      <c r="BS87" s="82"/>
      <c r="BT87" s="82"/>
      <c r="BU87" s="81"/>
      <c r="BV87" s="2"/>
      <c r="BW87" s="2"/>
      <c r="BX87" s="2"/>
      <c r="BY87" s="2"/>
      <c r="BZ87" s="1"/>
    </row>
    <row r="88" spans="1:78" ht="3.75" customHeight="1">
      <c r="A88" s="1"/>
      <c r="B88" s="2"/>
      <c r="C88" s="2"/>
      <c r="D88" s="2"/>
      <c r="E88" s="13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5"/>
      <c r="BV88" s="2"/>
      <c r="BW88" s="2"/>
      <c r="BX88" s="2"/>
      <c r="BY88" s="2"/>
      <c r="BZ88" s="1"/>
    </row>
    <row r="89" spans="1:78" ht="15" customHeight="1" thickBot="1">
      <c r="A89" s="1"/>
      <c r="B89" s="2"/>
      <c r="C89" s="2"/>
      <c r="D89" s="5"/>
      <c r="E89" s="2"/>
      <c r="F89" s="2"/>
      <c r="G89" s="2"/>
      <c r="H89" s="121" t="s">
        <v>566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121" t="s">
        <v>566</v>
      </c>
      <c r="BI89" s="122"/>
      <c r="BJ89" s="122"/>
      <c r="BK89" s="122"/>
      <c r="BL89" s="122"/>
      <c r="BM89" s="122"/>
      <c r="BN89" s="122"/>
      <c r="BO89" s="122"/>
      <c r="BP89" s="122"/>
      <c r="BQ89" s="122"/>
      <c r="BR89" s="122"/>
      <c r="BS89" s="125"/>
      <c r="BT89" s="125"/>
      <c r="BU89" s="2"/>
      <c r="BV89" s="6"/>
      <c r="BW89" s="2"/>
      <c r="BX89" s="2"/>
      <c r="BY89" s="2"/>
      <c r="BZ89" s="1"/>
    </row>
    <row r="90" spans="1:78" ht="7.5" customHeight="1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1"/>
    </row>
    <row r="91" spans="1:78" ht="7.5" customHeight="1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1"/>
    </row>
    <row r="92" spans="1:78" ht="4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</row>
  </sheetData>
  <sheetProtection sheet="1" objects="1" scenarios="1"/>
  <mergeCells count="82">
    <mergeCell ref="D3:BV3"/>
    <mergeCell ref="G87:BU87"/>
    <mergeCell ref="E67:AC67"/>
    <mergeCell ref="H89:R89"/>
    <mergeCell ref="BH89:BT89"/>
    <mergeCell ref="S74:Z74"/>
    <mergeCell ref="E81:S81"/>
    <mergeCell ref="E84:G84"/>
    <mergeCell ref="AO81:AQ81"/>
    <mergeCell ref="G75:L75"/>
    <mergeCell ref="O75:R75"/>
    <mergeCell ref="AU26:AX26"/>
    <mergeCell ref="E28:AR28"/>
    <mergeCell ref="G30:Z30"/>
    <mergeCell ref="E33:BU33"/>
    <mergeCell ref="AA29:AF29"/>
    <mergeCell ref="BG29:BK29"/>
    <mergeCell ref="G44:X44"/>
    <mergeCell ref="AA44:AR44"/>
    <mergeCell ref="E57:BU57"/>
    <mergeCell ref="S77:BU77"/>
    <mergeCell ref="S71:V71"/>
    <mergeCell ref="W71:AB71"/>
    <mergeCell ref="AC71:AH71"/>
    <mergeCell ref="E54:AK54"/>
    <mergeCell ref="E85:BU85"/>
    <mergeCell ref="E82:AK82"/>
    <mergeCell ref="AO82:BU82"/>
    <mergeCell ref="E73:AE73"/>
    <mergeCell ref="S79:BU79"/>
    <mergeCell ref="E80:X80"/>
    <mergeCell ref="E59:J59"/>
    <mergeCell ref="S75:BU75"/>
    <mergeCell ref="AI71:AM71"/>
    <mergeCell ref="E64:BU64"/>
    <mergeCell ref="E71:R71"/>
    <mergeCell ref="E39:BU39"/>
    <mergeCell ref="E46:L46"/>
    <mergeCell ref="E53:S53"/>
    <mergeCell ref="AO53:AQ53"/>
    <mergeCell ref="E47:BU47"/>
    <mergeCell ref="E49:BU49"/>
    <mergeCell ref="E51:BU51"/>
    <mergeCell ref="E52:X52"/>
    <mergeCell ref="E38:AO38"/>
    <mergeCell ref="E35:K35"/>
    <mergeCell ref="S70:AA70"/>
    <mergeCell ref="G41:BF41"/>
    <mergeCell ref="E40:BU40"/>
    <mergeCell ref="E43:AR43"/>
    <mergeCell ref="AO54:BU54"/>
    <mergeCell ref="E56:G56"/>
    <mergeCell ref="E66:J66"/>
    <mergeCell ref="E60:BU60"/>
    <mergeCell ref="AU24:BU24"/>
    <mergeCell ref="M22:AA22"/>
    <mergeCell ref="G24:AA24"/>
    <mergeCell ref="E36:BU36"/>
    <mergeCell ref="AY26:BM26"/>
    <mergeCell ref="AA30:BE30"/>
    <mergeCell ref="BG30:BU30"/>
    <mergeCell ref="G22:L22"/>
    <mergeCell ref="AM22:AR22"/>
    <mergeCell ref="AU22:BU22"/>
    <mergeCell ref="E19:BD19"/>
    <mergeCell ref="BG19:BL19"/>
    <mergeCell ref="BO19:BU19"/>
    <mergeCell ref="E21:AE21"/>
    <mergeCell ref="AG10:BU10"/>
    <mergeCell ref="AG12:BU12"/>
    <mergeCell ref="AG14:BU14"/>
    <mergeCell ref="AG16:BU16"/>
    <mergeCell ref="D1:S1"/>
    <mergeCell ref="E32:N32"/>
    <mergeCell ref="E63:H63"/>
    <mergeCell ref="E7:N7"/>
    <mergeCell ref="O7:AM7"/>
    <mergeCell ref="E9:AM9"/>
    <mergeCell ref="G10:AD10"/>
    <mergeCell ref="G12:AD12"/>
    <mergeCell ref="G14:AD14"/>
    <mergeCell ref="G16:AD16"/>
  </mergeCells>
  <printOptions/>
  <pageMargins left="0" right="0" top="0" bottom="0" header="0" footer="0"/>
  <pageSetup fitToHeight="1" fitToWidth="1" horizontalDpi="600" verticalDpi="600" orientation="portrait" paperSize="9" scale="9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BZ97"/>
  <sheetViews>
    <sheetView showGridLines="0" showRowColHeaders="0" workbookViewId="0" topLeftCell="A1">
      <pane ySplit="1" topLeftCell="BM2" activePane="bottomLeft" state="frozen"/>
      <selection pane="topLeft" activeCell="F85" sqref="F85:BV85"/>
      <selection pane="bottomLeft" activeCell="F13" sqref="F13:BV13"/>
    </sheetView>
  </sheetViews>
  <sheetFormatPr defaultColWidth="11.421875" defaultRowHeight="12.75" zeroHeight="1"/>
  <cols>
    <col min="1" max="1" width="0.85546875" style="0" customWidth="1"/>
    <col min="2" max="4" width="2.57421875" style="0" customWidth="1"/>
    <col min="5" max="5" width="2.7109375" style="0" customWidth="1"/>
    <col min="6" max="6" width="2.00390625" style="0" customWidth="1"/>
    <col min="7" max="7" width="0.71875" style="0" customWidth="1"/>
    <col min="8" max="8" width="1.8515625" style="0" customWidth="1"/>
    <col min="9" max="9" width="0.71875" style="0" customWidth="1"/>
    <col min="10" max="10" width="1.8515625" style="0" customWidth="1"/>
    <col min="11" max="11" width="0.71875" style="0" customWidth="1"/>
    <col min="12" max="12" width="1.8515625" style="0" customWidth="1"/>
    <col min="13" max="13" width="0.71875" style="0" customWidth="1"/>
    <col min="14" max="14" width="1.8515625" style="0" customWidth="1"/>
    <col min="15" max="15" width="0.71875" style="0" customWidth="1"/>
    <col min="16" max="16" width="2.00390625" style="0" customWidth="1"/>
    <col min="17" max="17" width="0.71875" style="0" customWidth="1"/>
    <col min="18" max="18" width="2.00390625" style="0" customWidth="1"/>
    <col min="19" max="19" width="0.71875" style="0" customWidth="1"/>
    <col min="20" max="20" width="1.8515625" style="0" customWidth="1"/>
    <col min="21" max="21" width="0.71875" style="0" customWidth="1"/>
    <col min="22" max="22" width="1.7109375" style="0" customWidth="1"/>
    <col min="23" max="23" width="0.71875" style="0" customWidth="1"/>
    <col min="24" max="24" width="2.140625" style="0" customWidth="1"/>
    <col min="25" max="25" width="0.71875" style="0" customWidth="1"/>
    <col min="26" max="26" width="1.7109375" style="0" customWidth="1"/>
    <col min="27" max="27" width="0.71875" style="0" customWidth="1"/>
    <col min="28" max="28" width="1.7109375" style="0" customWidth="1"/>
    <col min="29" max="29" width="0.71875" style="0" customWidth="1"/>
    <col min="30" max="30" width="1.8515625" style="0" customWidth="1"/>
    <col min="31" max="31" width="0.71875" style="0" customWidth="1"/>
    <col min="32" max="32" width="2.00390625" style="0" customWidth="1"/>
    <col min="33" max="33" width="0.71875" style="0" customWidth="1"/>
    <col min="34" max="34" width="2.00390625" style="0" customWidth="1"/>
    <col min="35" max="35" width="0.71875" style="0" customWidth="1"/>
    <col min="36" max="36" width="1.7109375" style="0" customWidth="1"/>
    <col min="37" max="37" width="0.71875" style="0" customWidth="1"/>
    <col min="38" max="38" width="2.140625" style="0" customWidth="1"/>
    <col min="39" max="39" width="0.71875" style="0" customWidth="1"/>
    <col min="40" max="40" width="1.7109375" style="0" customWidth="1"/>
    <col min="41" max="41" width="0.5625" style="0" customWidth="1"/>
    <col min="42" max="42" width="1.8515625" style="0" customWidth="1"/>
    <col min="43" max="43" width="0.71875" style="0" customWidth="1"/>
    <col min="44" max="44" width="1.8515625" style="0" customWidth="1"/>
    <col min="45" max="45" width="0.71875" style="0" customWidth="1"/>
    <col min="46" max="46" width="2.00390625" style="0" customWidth="1"/>
    <col min="47" max="47" width="0.71875" style="0" customWidth="1"/>
    <col min="48" max="48" width="2.00390625" style="0" customWidth="1"/>
    <col min="49" max="49" width="0.71875" style="0" customWidth="1"/>
    <col min="50" max="50" width="2.00390625" style="0" customWidth="1"/>
    <col min="51" max="51" width="0.71875" style="0" customWidth="1"/>
    <col min="52" max="52" width="1.57421875" style="0" customWidth="1"/>
    <col min="53" max="53" width="0.85546875" style="0" customWidth="1"/>
    <col min="54" max="54" width="2.00390625" style="0" customWidth="1"/>
    <col min="55" max="55" width="0.71875" style="0" customWidth="1"/>
    <col min="56" max="56" width="2.00390625" style="0" customWidth="1"/>
    <col min="57" max="57" width="0.71875" style="0" customWidth="1"/>
    <col min="58" max="58" width="2.00390625" style="0" customWidth="1"/>
    <col min="59" max="59" width="0.71875" style="0" customWidth="1"/>
    <col min="60" max="60" width="1.8515625" style="0" customWidth="1"/>
    <col min="61" max="61" width="0.71875" style="0" customWidth="1"/>
    <col min="62" max="62" width="1.8515625" style="0" customWidth="1"/>
    <col min="63" max="63" width="0.71875" style="0" customWidth="1"/>
    <col min="64" max="64" width="1.8515625" style="0" customWidth="1"/>
    <col min="65" max="65" width="0.71875" style="0" customWidth="1"/>
    <col min="66" max="66" width="1.8515625" style="0" customWidth="1"/>
    <col min="67" max="67" width="0.71875" style="0" customWidth="1"/>
    <col min="68" max="68" width="1.8515625" style="0" customWidth="1"/>
    <col min="69" max="69" width="0.71875" style="0" customWidth="1"/>
    <col min="70" max="70" width="1.8515625" style="0" customWidth="1"/>
    <col min="71" max="71" width="0.71875" style="0" customWidth="1"/>
    <col min="72" max="72" width="1.8515625" style="0" customWidth="1"/>
    <col min="73" max="73" width="0.71875" style="0" customWidth="1"/>
    <col min="74" max="74" width="2.00390625" style="0" customWidth="1"/>
    <col min="75" max="75" width="2.7109375" style="0" customWidth="1"/>
    <col min="76" max="77" width="2.28125" style="0" customWidth="1"/>
    <col min="78" max="78" width="0.85546875" style="0" customWidth="1"/>
    <col min="79" max="16384" width="0" style="0" hidden="1" customWidth="1"/>
  </cols>
  <sheetData>
    <row r="1" spans="1:78" ht="18" customHeight="1">
      <c r="A1" s="1"/>
      <c r="B1" s="1"/>
      <c r="C1" s="1"/>
      <c r="D1" s="1"/>
      <c r="E1" s="128" t="s">
        <v>509</v>
      </c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 ht="9" customHeight="1">
      <c r="A3" s="1"/>
      <c r="B3" s="2"/>
      <c r="C3" s="2"/>
      <c r="D3" s="2"/>
      <c r="E3" s="145" t="s">
        <v>182</v>
      </c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2"/>
      <c r="BY3" s="2"/>
      <c r="BZ3" s="1"/>
    </row>
    <row r="4" spans="1:78" ht="9" customHeight="1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1"/>
    </row>
    <row r="5" spans="1:78" ht="15" customHeight="1">
      <c r="A5" s="1"/>
      <c r="B5" s="2"/>
      <c r="C5" s="2"/>
      <c r="D5" s="2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4"/>
      <c r="BX5" s="2"/>
      <c r="BY5" s="2"/>
      <c r="BZ5" s="1"/>
    </row>
    <row r="6" spans="1:78" ht="5.25" customHeight="1">
      <c r="A6" s="1"/>
      <c r="B6" s="2"/>
      <c r="C6" s="2"/>
      <c r="D6" s="2"/>
      <c r="E6" s="2"/>
      <c r="F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10"/>
      <c r="BW6" s="2"/>
      <c r="BX6" s="2"/>
      <c r="BY6" s="2"/>
      <c r="BZ6" s="1"/>
    </row>
    <row r="7" spans="1:78" ht="16.5" customHeight="1">
      <c r="A7" s="1"/>
      <c r="B7" s="2"/>
      <c r="C7" s="2"/>
      <c r="D7" s="2"/>
      <c r="E7" s="2"/>
      <c r="F7" s="117" t="s">
        <v>7</v>
      </c>
      <c r="G7" s="133"/>
      <c r="H7" s="133"/>
      <c r="I7" s="133"/>
      <c r="J7" s="133"/>
      <c r="K7" s="133"/>
      <c r="L7" s="133"/>
      <c r="M7" s="133"/>
      <c r="N7" s="133"/>
      <c r="O7" s="133"/>
      <c r="P7" s="134">
        <f>IF(ZFaSteuernummer="","",ZFaSteuernummer)</f>
      </c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12"/>
      <c r="BW7" s="2"/>
      <c r="BX7" s="2"/>
      <c r="BY7" s="2"/>
      <c r="BZ7" s="1"/>
    </row>
    <row r="8" spans="1:78" ht="4.5" customHeight="1">
      <c r="A8" s="1"/>
      <c r="B8" s="2"/>
      <c r="C8" s="2"/>
      <c r="D8" s="2"/>
      <c r="E8" s="2"/>
      <c r="F8" s="13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5"/>
      <c r="BW8" s="2"/>
      <c r="BX8" s="2"/>
      <c r="BY8" s="2"/>
      <c r="BZ8" s="1"/>
    </row>
    <row r="9" spans="1:78" ht="12" customHeight="1">
      <c r="A9" s="1"/>
      <c r="B9" s="2"/>
      <c r="C9" s="2"/>
      <c r="D9" s="2"/>
      <c r="E9" s="2"/>
      <c r="F9" s="135" t="s">
        <v>74</v>
      </c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57"/>
      <c r="BW9" s="2"/>
      <c r="BX9" s="2"/>
      <c r="BY9" s="2"/>
      <c r="BZ9" s="1"/>
    </row>
    <row r="10" spans="1:78" ht="10.5" customHeight="1">
      <c r="A10" s="1"/>
      <c r="B10" s="2"/>
      <c r="C10" s="2"/>
      <c r="D10" s="2"/>
      <c r="E10" s="2"/>
      <c r="F10" s="104" t="s">
        <v>75</v>
      </c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9"/>
      <c r="BW10" s="2"/>
      <c r="BX10" s="2"/>
      <c r="BY10" s="2"/>
      <c r="BZ10" s="1"/>
    </row>
    <row r="11" spans="1:78" ht="15" customHeight="1">
      <c r="A11" s="1"/>
      <c r="B11" s="2"/>
      <c r="C11" s="2"/>
      <c r="D11" s="2"/>
      <c r="E11" s="2"/>
      <c r="F11" s="154" t="s">
        <v>551</v>
      </c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60"/>
      <c r="AP11" s="160"/>
      <c r="AQ11" s="160"/>
      <c r="AR11" s="160"/>
      <c r="AS11" s="160"/>
      <c r="AT11" s="160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12"/>
      <c r="BW11" s="2"/>
      <c r="BX11" s="2"/>
      <c r="BY11" s="2"/>
      <c r="BZ11" s="1"/>
    </row>
    <row r="12" spans="1:78" ht="6.75" customHeight="1">
      <c r="A12" s="1"/>
      <c r="B12" s="2"/>
      <c r="C12" s="2"/>
      <c r="D12" s="2"/>
      <c r="E12" s="2"/>
      <c r="F12" s="88" t="s">
        <v>67</v>
      </c>
      <c r="G12" s="99"/>
      <c r="H12" s="99"/>
      <c r="I12" s="99"/>
      <c r="J12" s="99"/>
      <c r="K12" s="99"/>
      <c r="L12" s="99"/>
      <c r="M12" s="99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12"/>
      <c r="BW12" s="2"/>
      <c r="BX12" s="2"/>
      <c r="BY12" s="2"/>
      <c r="BZ12" s="1"/>
    </row>
    <row r="13" spans="1:78" ht="16.5" customHeight="1">
      <c r="A13" s="1"/>
      <c r="B13" s="2"/>
      <c r="C13" s="2"/>
      <c r="D13" s="2"/>
      <c r="E13" s="2"/>
      <c r="F13" s="85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87"/>
      <c r="BW13" s="2"/>
      <c r="BX13" s="2"/>
      <c r="BY13" s="2"/>
      <c r="BZ13" s="1"/>
    </row>
    <row r="14" spans="1:78" ht="4.5" customHeight="1">
      <c r="A14" s="1"/>
      <c r="B14" s="2"/>
      <c r="C14" s="2"/>
      <c r="D14" s="2"/>
      <c r="E14" s="2"/>
      <c r="F14" s="11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12"/>
      <c r="BW14" s="2"/>
      <c r="BX14" s="2"/>
      <c r="BY14" s="2"/>
      <c r="BZ14" s="1"/>
    </row>
    <row r="15" spans="1:78" ht="16.5" customHeight="1">
      <c r="A15" s="1"/>
      <c r="B15" s="2"/>
      <c r="C15" s="2"/>
      <c r="D15" s="2"/>
      <c r="E15" s="2"/>
      <c r="F15" s="85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87"/>
      <c r="BW15" s="2"/>
      <c r="BX15" s="2"/>
      <c r="BY15" s="2"/>
      <c r="BZ15" s="1"/>
    </row>
    <row r="16" spans="1:78" ht="4.5" customHeight="1">
      <c r="A16" s="1"/>
      <c r="B16" s="2"/>
      <c r="C16" s="2"/>
      <c r="D16" s="2"/>
      <c r="E16" s="2"/>
      <c r="F16" s="11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12"/>
      <c r="BW16" s="2"/>
      <c r="BX16" s="2"/>
      <c r="BY16" s="2"/>
      <c r="BZ16" s="1"/>
    </row>
    <row r="17" spans="1:78" ht="16.5" customHeight="1">
      <c r="A17" s="1"/>
      <c r="B17" s="2"/>
      <c r="C17" s="2"/>
      <c r="D17" s="2"/>
      <c r="E17" s="2"/>
      <c r="F17" s="85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87"/>
      <c r="BW17" s="2"/>
      <c r="BX17" s="2"/>
      <c r="BY17" s="2"/>
      <c r="BZ17" s="1"/>
    </row>
    <row r="18" spans="1:78" ht="12.75" customHeight="1">
      <c r="A18" s="1"/>
      <c r="B18" s="2"/>
      <c r="C18" s="2"/>
      <c r="D18" s="2"/>
      <c r="E18" s="2"/>
      <c r="F18" s="119" t="s">
        <v>24</v>
      </c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12"/>
      <c r="BW18" s="2"/>
      <c r="BX18" s="2"/>
      <c r="BY18" s="2"/>
      <c r="BZ18" s="1"/>
    </row>
    <row r="19" spans="1:78" ht="6.75" customHeight="1">
      <c r="A19" s="1"/>
      <c r="B19" s="2"/>
      <c r="C19" s="2"/>
      <c r="D19" s="2"/>
      <c r="E19" s="2"/>
      <c r="F19" s="88" t="s">
        <v>25</v>
      </c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99" t="s">
        <v>28</v>
      </c>
      <c r="AQ19" s="99"/>
      <c r="AR19" s="99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12"/>
      <c r="BW19" s="2"/>
      <c r="BX19" s="2"/>
      <c r="BY19" s="2"/>
      <c r="BZ19" s="1"/>
    </row>
    <row r="20" spans="1:78" ht="16.5" customHeight="1">
      <c r="A20" s="1"/>
      <c r="B20" s="2"/>
      <c r="C20" s="2"/>
      <c r="D20" s="2"/>
      <c r="E20" s="2"/>
      <c r="F20" s="85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7"/>
      <c r="AN20" s="7"/>
      <c r="AO20" s="7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87"/>
      <c r="BW20" s="2"/>
      <c r="BX20" s="2"/>
      <c r="BY20" s="2"/>
      <c r="BZ20" s="1"/>
    </row>
    <row r="21" spans="1:78" ht="2.25" customHeight="1">
      <c r="A21" s="1"/>
      <c r="B21" s="2"/>
      <c r="C21" s="2"/>
      <c r="D21" s="2"/>
      <c r="E21" s="2"/>
      <c r="F21" s="11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12"/>
      <c r="BW21" s="2"/>
      <c r="BX21" s="2"/>
      <c r="BY21" s="2"/>
      <c r="BZ21" s="1"/>
    </row>
    <row r="22" spans="1:78" ht="6.75" customHeight="1">
      <c r="A22" s="1"/>
      <c r="B22" s="2"/>
      <c r="C22" s="2"/>
      <c r="D22" s="2"/>
      <c r="E22" s="2"/>
      <c r="F22" s="88" t="s">
        <v>26</v>
      </c>
      <c r="G22" s="99"/>
      <c r="H22" s="99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12"/>
      <c r="BW22" s="2"/>
      <c r="BX22" s="2"/>
      <c r="BY22" s="2"/>
      <c r="BZ22" s="1"/>
    </row>
    <row r="23" spans="1:78" ht="16.5" customHeight="1">
      <c r="A23" s="1"/>
      <c r="B23" s="2"/>
      <c r="C23" s="2"/>
      <c r="D23" s="2"/>
      <c r="E23" s="2"/>
      <c r="F23" s="85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87"/>
      <c r="BW23" s="2"/>
      <c r="BX23" s="2"/>
      <c r="BY23" s="2"/>
      <c r="BZ23" s="1"/>
    </row>
    <row r="24" spans="1:78" ht="4.5" customHeight="1">
      <c r="A24" s="1"/>
      <c r="B24" s="2"/>
      <c r="C24" s="2"/>
      <c r="D24" s="2"/>
      <c r="E24" s="2"/>
      <c r="F24" s="11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5"/>
      <c r="BW24" s="2"/>
      <c r="BX24" s="2"/>
      <c r="BY24" s="2"/>
      <c r="BZ24" s="1"/>
    </row>
    <row r="25" spans="1:78" ht="11.25" customHeight="1">
      <c r="A25" s="1"/>
      <c r="B25" s="2"/>
      <c r="C25" s="2"/>
      <c r="D25" s="2"/>
      <c r="E25" s="2"/>
      <c r="F25" s="101" t="s">
        <v>514</v>
      </c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3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12"/>
      <c r="BW25" s="2"/>
      <c r="BX25" s="2"/>
      <c r="BY25" s="2"/>
      <c r="BZ25" s="1"/>
    </row>
    <row r="26" spans="1:78" ht="9.75" customHeight="1">
      <c r="A26" s="1"/>
      <c r="B26" s="2"/>
      <c r="C26" s="2"/>
      <c r="D26" s="2"/>
      <c r="E26" s="2"/>
      <c r="F26" s="154" t="s">
        <v>77</v>
      </c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6"/>
      <c r="BW26" s="2"/>
      <c r="BX26" s="2"/>
      <c r="BY26" s="2"/>
      <c r="BZ26" s="1"/>
    </row>
    <row r="27" spans="1:78" ht="9.75" customHeight="1">
      <c r="A27" s="1"/>
      <c r="B27" s="2"/>
      <c r="C27" s="2"/>
      <c r="D27" s="2"/>
      <c r="E27" s="2"/>
      <c r="F27" s="154" t="s">
        <v>78</v>
      </c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6"/>
      <c r="BW27" s="2"/>
      <c r="BX27" s="2"/>
      <c r="BY27" s="2"/>
      <c r="BZ27" s="1"/>
    </row>
    <row r="28" spans="1:78" ht="4.5" customHeight="1">
      <c r="A28" s="1"/>
      <c r="B28" s="2"/>
      <c r="C28" s="2"/>
      <c r="D28" s="2"/>
      <c r="E28" s="2"/>
      <c r="F28" s="11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12"/>
      <c r="BW28" s="2"/>
      <c r="BX28" s="2"/>
      <c r="BY28" s="2"/>
      <c r="BZ28" s="1"/>
    </row>
    <row r="29" spans="1:78" ht="6.75" customHeight="1">
      <c r="A29" s="1"/>
      <c r="B29" s="2"/>
      <c r="C29" s="2"/>
      <c r="D29" s="2"/>
      <c r="E29" s="2"/>
      <c r="F29" s="11"/>
      <c r="G29" s="7"/>
      <c r="H29" s="7"/>
      <c r="I29" s="7"/>
      <c r="J29" s="7"/>
      <c r="K29" s="7"/>
      <c r="L29" s="7"/>
      <c r="M29" s="7"/>
      <c r="N29" s="7"/>
      <c r="O29" s="7"/>
      <c r="P29" s="99" t="s">
        <v>79</v>
      </c>
      <c r="Q29" s="146"/>
      <c r="R29" s="146"/>
      <c r="S29" s="146"/>
      <c r="T29" s="146"/>
      <c r="U29" s="146"/>
      <c r="V29" s="146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12"/>
      <c r="BW29" s="2"/>
      <c r="BX29" s="2"/>
      <c r="BY29" s="2"/>
      <c r="BZ29" s="1"/>
    </row>
    <row r="30" spans="1:78" ht="16.5" customHeight="1">
      <c r="A30" s="1"/>
      <c r="B30" s="2"/>
      <c r="C30" s="2"/>
      <c r="D30" s="2"/>
      <c r="E30" s="2"/>
      <c r="F30" s="152" t="s">
        <v>91</v>
      </c>
      <c r="G30" s="153"/>
      <c r="H30" s="153"/>
      <c r="I30" s="153"/>
      <c r="J30" s="153"/>
      <c r="K30" s="153"/>
      <c r="L30" s="153"/>
      <c r="M30" s="7"/>
      <c r="N30" s="7"/>
      <c r="O30" s="7"/>
      <c r="P30" s="100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7"/>
      <c r="BW30" s="2"/>
      <c r="BX30" s="2"/>
      <c r="BY30" s="2"/>
      <c r="BZ30" s="1"/>
    </row>
    <row r="31" spans="1:78" ht="2.25" customHeight="1">
      <c r="A31" s="1"/>
      <c r="B31" s="2"/>
      <c r="C31" s="2"/>
      <c r="D31" s="2"/>
      <c r="E31" s="2"/>
      <c r="F31" s="11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12"/>
      <c r="BW31" s="2"/>
      <c r="BX31" s="2"/>
      <c r="BY31" s="2"/>
      <c r="BZ31" s="1"/>
    </row>
    <row r="32" spans="1:78" ht="6.75" customHeight="1">
      <c r="A32" s="1"/>
      <c r="B32" s="2"/>
      <c r="C32" s="2"/>
      <c r="D32" s="2"/>
      <c r="E32" s="2"/>
      <c r="F32" s="11"/>
      <c r="G32" s="7"/>
      <c r="H32" s="7"/>
      <c r="I32" s="7"/>
      <c r="J32" s="7"/>
      <c r="K32" s="7"/>
      <c r="L32" s="7"/>
      <c r="M32" s="7"/>
      <c r="N32" s="7"/>
      <c r="O32" s="7"/>
      <c r="P32" s="99" t="s">
        <v>80</v>
      </c>
      <c r="Q32" s="146"/>
      <c r="R32" s="146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12"/>
      <c r="BW32" s="2"/>
      <c r="BX32" s="2"/>
      <c r="BY32" s="2"/>
      <c r="BZ32" s="1"/>
    </row>
    <row r="33" spans="1:78" ht="16.5" customHeight="1">
      <c r="A33" s="1"/>
      <c r="B33" s="2"/>
      <c r="C33" s="2"/>
      <c r="D33" s="2"/>
      <c r="E33" s="2"/>
      <c r="F33" s="11"/>
      <c r="G33" s="7"/>
      <c r="H33" s="7"/>
      <c r="I33" s="7"/>
      <c r="J33" s="7"/>
      <c r="K33" s="7"/>
      <c r="L33" s="7"/>
      <c r="M33" s="7"/>
      <c r="N33" s="7"/>
      <c r="O33" s="7"/>
      <c r="P33" s="100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7"/>
      <c r="BW33" s="2"/>
      <c r="BX33" s="2"/>
      <c r="BY33" s="2"/>
      <c r="BZ33" s="1"/>
    </row>
    <row r="34" spans="1:78" ht="2.25" customHeight="1">
      <c r="A34" s="1"/>
      <c r="B34" s="2"/>
      <c r="C34" s="2"/>
      <c r="D34" s="2"/>
      <c r="E34" s="2"/>
      <c r="F34" s="11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12"/>
      <c r="BW34" s="2"/>
      <c r="BX34" s="2"/>
      <c r="BY34" s="2"/>
      <c r="BZ34" s="1"/>
    </row>
    <row r="35" spans="1:78" ht="6.75" customHeight="1">
      <c r="A35" s="1"/>
      <c r="B35" s="2"/>
      <c r="C35" s="2"/>
      <c r="D35" s="2"/>
      <c r="E35" s="2"/>
      <c r="F35" s="11"/>
      <c r="G35" s="7"/>
      <c r="H35" s="7"/>
      <c r="I35" s="7"/>
      <c r="J35" s="7"/>
      <c r="K35" s="7"/>
      <c r="L35" s="7"/>
      <c r="M35" s="7"/>
      <c r="N35" s="7"/>
      <c r="O35" s="7"/>
      <c r="P35" s="99" t="s">
        <v>81</v>
      </c>
      <c r="Q35" s="146"/>
      <c r="R35" s="146"/>
      <c r="S35" s="146"/>
      <c r="T35" s="146"/>
      <c r="U35" s="146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12"/>
      <c r="BW35" s="2"/>
      <c r="BX35" s="2"/>
      <c r="BY35" s="2"/>
      <c r="BZ35" s="1"/>
    </row>
    <row r="36" spans="1:78" ht="16.5" customHeight="1">
      <c r="A36" s="1"/>
      <c r="B36" s="2"/>
      <c r="C36" s="2"/>
      <c r="D36" s="2"/>
      <c r="E36" s="2"/>
      <c r="F36" s="11"/>
      <c r="G36" s="7"/>
      <c r="H36" s="7"/>
      <c r="I36" s="7"/>
      <c r="J36" s="7"/>
      <c r="K36" s="7"/>
      <c r="L36" s="7"/>
      <c r="M36" s="7"/>
      <c r="N36" s="7"/>
      <c r="O36" s="7"/>
      <c r="P36" s="100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7"/>
      <c r="BW36" s="2"/>
      <c r="BX36" s="2"/>
      <c r="BY36" s="2"/>
      <c r="BZ36" s="1"/>
    </row>
    <row r="37" spans="1:78" ht="2.25" customHeight="1">
      <c r="A37" s="1"/>
      <c r="B37" s="2"/>
      <c r="C37" s="2"/>
      <c r="D37" s="2"/>
      <c r="E37" s="2"/>
      <c r="F37" s="11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12"/>
      <c r="BW37" s="2"/>
      <c r="BX37" s="2"/>
      <c r="BY37" s="2"/>
      <c r="BZ37" s="1"/>
    </row>
    <row r="38" spans="1:78" ht="6.75" customHeight="1">
      <c r="A38" s="1"/>
      <c r="B38" s="2"/>
      <c r="C38" s="2"/>
      <c r="D38" s="2"/>
      <c r="E38" s="2"/>
      <c r="F38" s="11"/>
      <c r="G38" s="7"/>
      <c r="H38" s="7"/>
      <c r="I38" s="7"/>
      <c r="J38" s="7"/>
      <c r="K38" s="7"/>
      <c r="L38" s="7"/>
      <c r="M38" s="7"/>
      <c r="N38" s="7"/>
      <c r="O38" s="7"/>
      <c r="P38" s="99" t="s">
        <v>82</v>
      </c>
      <c r="Q38" s="146"/>
      <c r="R38" s="146"/>
      <c r="S38" s="146"/>
      <c r="T38" s="146"/>
      <c r="U38" s="146"/>
      <c r="V38" s="146"/>
      <c r="W38" s="146"/>
      <c r="X38" s="146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12"/>
      <c r="BW38" s="2"/>
      <c r="BX38" s="2"/>
      <c r="BY38" s="2"/>
      <c r="BZ38" s="1"/>
    </row>
    <row r="39" spans="1:78" ht="16.5" customHeight="1">
      <c r="A39" s="1"/>
      <c r="B39" s="2"/>
      <c r="C39" s="2"/>
      <c r="D39" s="2"/>
      <c r="E39" s="2"/>
      <c r="F39" s="11"/>
      <c r="G39" s="7"/>
      <c r="H39" s="7"/>
      <c r="I39" s="7"/>
      <c r="J39" s="7"/>
      <c r="K39" s="7"/>
      <c r="L39" s="7"/>
      <c r="M39" s="7"/>
      <c r="N39" s="7"/>
      <c r="O39" s="7"/>
      <c r="P39" s="100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7"/>
      <c r="BW39" s="2"/>
      <c r="BX39" s="2"/>
      <c r="BY39" s="2"/>
      <c r="BZ39" s="1"/>
    </row>
    <row r="40" spans="1:78" ht="2.25" customHeight="1">
      <c r="A40" s="1"/>
      <c r="B40" s="2"/>
      <c r="C40" s="2"/>
      <c r="D40" s="2"/>
      <c r="E40" s="2"/>
      <c r="F40" s="11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12"/>
      <c r="BW40" s="2"/>
      <c r="BX40" s="2"/>
      <c r="BY40" s="2"/>
      <c r="BZ40" s="1"/>
    </row>
    <row r="41" spans="1:78" ht="6.75" customHeight="1">
      <c r="A41" s="1"/>
      <c r="B41" s="2"/>
      <c r="C41" s="2"/>
      <c r="D41" s="2"/>
      <c r="E41" s="2"/>
      <c r="F41" s="11"/>
      <c r="G41" s="7"/>
      <c r="H41" s="7"/>
      <c r="I41" s="7"/>
      <c r="J41" s="7"/>
      <c r="K41" s="7"/>
      <c r="L41" s="7"/>
      <c r="M41" s="7"/>
      <c r="N41" s="7"/>
      <c r="O41" s="7"/>
      <c r="P41" s="99" t="s">
        <v>21</v>
      </c>
      <c r="Q41" s="146"/>
      <c r="R41" s="146"/>
      <c r="S41" s="146"/>
      <c r="T41" s="146"/>
      <c r="U41" s="7"/>
      <c r="V41" s="7"/>
      <c r="W41" s="7"/>
      <c r="X41" s="7"/>
      <c r="Y41" s="7"/>
      <c r="Z41" s="7"/>
      <c r="AA41" s="7"/>
      <c r="AB41" s="99" t="s">
        <v>83</v>
      </c>
      <c r="AC41" s="146"/>
      <c r="AD41" s="146"/>
      <c r="AE41" s="146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12"/>
      <c r="BW41" s="2"/>
      <c r="BX41" s="2"/>
      <c r="BY41" s="2"/>
      <c r="BZ41" s="1"/>
    </row>
    <row r="42" spans="1:78" ht="16.5" customHeight="1">
      <c r="A42" s="1"/>
      <c r="B42" s="2"/>
      <c r="C42" s="2"/>
      <c r="D42" s="2"/>
      <c r="E42" s="2"/>
      <c r="F42" s="11"/>
      <c r="G42" s="7"/>
      <c r="H42" s="7"/>
      <c r="I42" s="7"/>
      <c r="J42" s="7"/>
      <c r="K42" s="7"/>
      <c r="L42" s="7"/>
      <c r="M42" s="7"/>
      <c r="N42" s="7"/>
      <c r="O42" s="7"/>
      <c r="P42" s="100"/>
      <c r="Q42" s="100"/>
      <c r="R42" s="100"/>
      <c r="S42" s="100"/>
      <c r="T42" s="100"/>
      <c r="U42" s="100"/>
      <c r="V42" s="100"/>
      <c r="W42" s="100"/>
      <c r="X42" s="100"/>
      <c r="Y42" s="7"/>
      <c r="Z42" s="7"/>
      <c r="AA42" s="7"/>
      <c r="AB42" s="100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7"/>
      <c r="BW42" s="2"/>
      <c r="BX42" s="2"/>
      <c r="BY42" s="2"/>
      <c r="BZ42" s="1"/>
    </row>
    <row r="43" spans="1:78" ht="6" customHeight="1">
      <c r="A43" s="1"/>
      <c r="B43" s="2"/>
      <c r="C43" s="2"/>
      <c r="D43" s="2"/>
      <c r="E43" s="2"/>
      <c r="F43" s="11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12"/>
      <c r="BW43" s="2"/>
      <c r="BX43" s="2"/>
      <c r="BY43" s="2"/>
      <c r="BZ43" s="1"/>
    </row>
    <row r="44" spans="1:78" ht="16.5" customHeight="1">
      <c r="A44" s="1"/>
      <c r="B44" s="2"/>
      <c r="C44" s="2"/>
      <c r="D44" s="2"/>
      <c r="E44" s="2"/>
      <c r="F44" s="11"/>
      <c r="G44" s="7"/>
      <c r="H44" s="7"/>
      <c r="I44" s="7"/>
      <c r="J44" s="7"/>
      <c r="K44" s="7"/>
      <c r="L44" s="7"/>
      <c r="M44" s="7"/>
      <c r="N44" s="7"/>
      <c r="O44" s="7"/>
      <c r="P44" s="83" t="s">
        <v>84</v>
      </c>
      <c r="Q44" s="83"/>
      <c r="R44" s="83"/>
      <c r="S44" s="83"/>
      <c r="T44" s="83"/>
      <c r="U44" s="83"/>
      <c r="V44" s="83"/>
      <c r="W44" s="83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7"/>
      <c r="AN44" s="7"/>
      <c r="AO44" s="7"/>
      <c r="AP44" s="7"/>
      <c r="AQ44" s="7"/>
      <c r="AR44" s="83" t="s">
        <v>85</v>
      </c>
      <c r="AS44" s="83"/>
      <c r="AT44" s="83"/>
      <c r="AU44" s="83"/>
      <c r="AV44" s="83"/>
      <c r="AW44" s="83"/>
      <c r="AX44" s="83"/>
      <c r="AY44" s="83"/>
      <c r="AZ44" s="83"/>
      <c r="BA44" s="83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7"/>
      <c r="BR44" s="7"/>
      <c r="BS44" s="7"/>
      <c r="BT44" s="7"/>
      <c r="BU44" s="7"/>
      <c r="BV44" s="12"/>
      <c r="BW44" s="2"/>
      <c r="BX44" s="2"/>
      <c r="BY44" s="2"/>
      <c r="BZ44" s="1"/>
    </row>
    <row r="45" spans="1:78" ht="2.25" customHeight="1">
      <c r="A45" s="1"/>
      <c r="B45" s="2"/>
      <c r="C45" s="2"/>
      <c r="D45" s="2"/>
      <c r="E45" s="2"/>
      <c r="F45" s="11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12"/>
      <c r="BW45" s="2"/>
      <c r="BX45" s="2"/>
      <c r="BY45" s="2"/>
      <c r="BZ45" s="1"/>
    </row>
    <row r="46" spans="1:78" ht="6.75" customHeight="1">
      <c r="A46" s="1"/>
      <c r="B46" s="2"/>
      <c r="C46" s="2"/>
      <c r="D46" s="2"/>
      <c r="E46" s="2"/>
      <c r="F46" s="11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99" t="s">
        <v>70</v>
      </c>
      <c r="AC46" s="89"/>
      <c r="AD46" s="89"/>
      <c r="AE46" s="89"/>
      <c r="AF46" s="89"/>
      <c r="AG46" s="89"/>
      <c r="AH46" s="89"/>
      <c r="AI46" s="89"/>
      <c r="AJ46" s="89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12"/>
      <c r="BW46" s="2"/>
      <c r="BX46" s="2"/>
      <c r="BY46" s="2"/>
      <c r="BZ46" s="1"/>
    </row>
    <row r="47" spans="1:78" ht="16.5" customHeight="1">
      <c r="A47" s="1"/>
      <c r="B47" s="2"/>
      <c r="C47" s="2"/>
      <c r="D47" s="2"/>
      <c r="E47" s="2"/>
      <c r="F47" s="11"/>
      <c r="G47" s="7"/>
      <c r="H47" s="7"/>
      <c r="I47" s="7"/>
      <c r="J47" s="7"/>
      <c r="K47" s="7"/>
      <c r="L47" s="7"/>
      <c r="M47" s="7"/>
      <c r="N47" s="7"/>
      <c r="O47" s="7"/>
      <c r="P47" s="151" t="s">
        <v>86</v>
      </c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41"/>
      <c r="AC47" s="142"/>
      <c r="AD47" s="142"/>
      <c r="AE47" s="141"/>
      <c r="AF47" s="143"/>
      <c r="AG47" s="141"/>
      <c r="AH47" s="141"/>
      <c r="AI47" s="141"/>
      <c r="AJ47" s="141"/>
      <c r="AK47" s="144"/>
      <c r="AL47" s="143"/>
      <c r="AM47" s="141"/>
      <c r="AN47" s="141"/>
      <c r="AO47" s="141"/>
      <c r="AP47" s="141"/>
      <c r="AQ47" s="144"/>
      <c r="AR47" s="141"/>
      <c r="AS47" s="142"/>
      <c r="AT47" s="142"/>
      <c r="AU47" s="142"/>
      <c r="AV47" s="142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12"/>
      <c r="BW47" s="2"/>
      <c r="BX47" s="2"/>
      <c r="BY47" s="2"/>
      <c r="BZ47" s="1"/>
    </row>
    <row r="48" spans="1:78" ht="2.25" customHeight="1">
      <c r="A48" s="1"/>
      <c r="B48" s="2"/>
      <c r="C48" s="2"/>
      <c r="D48" s="2"/>
      <c r="E48" s="2"/>
      <c r="F48" s="11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12"/>
      <c r="BW48" s="2"/>
      <c r="BX48" s="2"/>
      <c r="BY48" s="2"/>
      <c r="BZ48" s="1"/>
    </row>
    <row r="49" spans="1:78" ht="6.75" customHeight="1">
      <c r="A49" s="1"/>
      <c r="B49" s="2"/>
      <c r="C49" s="2"/>
      <c r="D49" s="2"/>
      <c r="E49" s="2"/>
      <c r="F49" s="11"/>
      <c r="G49" s="7"/>
      <c r="H49" s="7"/>
      <c r="I49" s="7"/>
      <c r="J49" s="7"/>
      <c r="K49" s="7"/>
      <c r="L49" s="7"/>
      <c r="M49" s="7"/>
      <c r="N49" s="7"/>
      <c r="O49" s="7"/>
      <c r="P49" s="99" t="s">
        <v>512</v>
      </c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12"/>
      <c r="BW49" s="2"/>
      <c r="BX49" s="2"/>
      <c r="BY49" s="2"/>
      <c r="BZ49" s="1"/>
    </row>
    <row r="50" spans="1:78" ht="16.5" customHeight="1">
      <c r="A50" s="1"/>
      <c r="B50" s="2"/>
      <c r="C50" s="2"/>
      <c r="D50" s="2"/>
      <c r="E50" s="2"/>
      <c r="F50" s="11"/>
      <c r="G50" s="7"/>
      <c r="H50" s="7"/>
      <c r="I50" s="7"/>
      <c r="J50" s="7"/>
      <c r="K50" s="7"/>
      <c r="L50" s="7"/>
      <c r="M50" s="7"/>
      <c r="N50" s="7"/>
      <c r="O50" s="7"/>
      <c r="P50" s="100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7"/>
      <c r="BW50" s="2"/>
      <c r="BX50" s="2"/>
      <c r="BY50" s="2"/>
      <c r="BZ50" s="1"/>
    </row>
    <row r="51" spans="1:78" ht="2.25" customHeight="1">
      <c r="A51" s="1"/>
      <c r="B51" s="2"/>
      <c r="C51" s="2"/>
      <c r="D51" s="2"/>
      <c r="E51" s="2"/>
      <c r="F51" s="11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12"/>
      <c r="BW51" s="2"/>
      <c r="BX51" s="2"/>
      <c r="BY51" s="2"/>
      <c r="BZ51" s="1"/>
    </row>
    <row r="52" spans="1:78" ht="6.75" customHeight="1">
      <c r="A52" s="1"/>
      <c r="B52" s="2"/>
      <c r="C52" s="2"/>
      <c r="D52" s="2"/>
      <c r="E52" s="2"/>
      <c r="F52" s="11"/>
      <c r="G52" s="7"/>
      <c r="H52" s="7"/>
      <c r="I52" s="7"/>
      <c r="J52" s="7"/>
      <c r="K52" s="7"/>
      <c r="L52" s="7"/>
      <c r="M52" s="7"/>
      <c r="N52" s="7"/>
      <c r="O52" s="7"/>
      <c r="P52" s="99" t="s">
        <v>87</v>
      </c>
      <c r="Q52" s="146"/>
      <c r="R52" s="146"/>
      <c r="S52" s="146"/>
      <c r="T52" s="146"/>
      <c r="U52" s="146"/>
      <c r="V52" s="146"/>
      <c r="W52" s="146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12"/>
      <c r="BW52" s="2"/>
      <c r="BX52" s="2"/>
      <c r="BY52" s="2"/>
      <c r="BZ52" s="1"/>
    </row>
    <row r="53" spans="1:78" ht="16.5" customHeight="1">
      <c r="A53" s="1"/>
      <c r="B53" s="2"/>
      <c r="C53" s="2"/>
      <c r="D53" s="2"/>
      <c r="E53" s="2"/>
      <c r="F53" s="11"/>
      <c r="G53" s="7"/>
      <c r="H53" s="7"/>
      <c r="I53" s="7"/>
      <c r="J53" s="7"/>
      <c r="K53" s="7"/>
      <c r="L53" s="7"/>
      <c r="M53" s="7"/>
      <c r="N53" s="7"/>
      <c r="O53" s="7"/>
      <c r="P53" s="100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7"/>
      <c r="BW53" s="2"/>
      <c r="BX53" s="2"/>
      <c r="BY53" s="2"/>
      <c r="BZ53" s="1"/>
    </row>
    <row r="54" spans="1:78" ht="5.25" customHeight="1">
      <c r="A54" s="1"/>
      <c r="B54" s="2"/>
      <c r="C54" s="2"/>
      <c r="D54" s="2"/>
      <c r="E54" s="2"/>
      <c r="F54" s="11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12"/>
      <c r="BW54" s="2"/>
      <c r="BX54" s="2"/>
      <c r="BY54" s="2"/>
      <c r="BZ54" s="1"/>
    </row>
    <row r="55" spans="1:78" ht="16.5" customHeight="1">
      <c r="A55" s="1"/>
      <c r="B55" s="2"/>
      <c r="C55" s="2"/>
      <c r="D55" s="2"/>
      <c r="E55" s="2"/>
      <c r="F55" s="11"/>
      <c r="G55" s="7"/>
      <c r="H55" s="7"/>
      <c r="I55" s="7"/>
      <c r="J55" s="7"/>
      <c r="K55" s="7"/>
      <c r="L55" s="7"/>
      <c r="M55" s="7"/>
      <c r="N55" s="7"/>
      <c r="O55" s="7"/>
      <c r="P55" s="83" t="s">
        <v>89</v>
      </c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 t="s">
        <v>88</v>
      </c>
      <c r="AB55" s="83"/>
      <c r="AC55" s="83"/>
      <c r="AD55" s="147"/>
      <c r="AE55" s="147"/>
      <c r="AF55" s="147"/>
      <c r="AG55" s="147"/>
      <c r="AH55" s="147"/>
      <c r="AI55" s="83" t="s">
        <v>90</v>
      </c>
      <c r="AJ55" s="83"/>
      <c r="AK55" s="83"/>
      <c r="AL55" s="83"/>
      <c r="AM55" s="83"/>
      <c r="AN55" s="83"/>
      <c r="AO55" s="83"/>
      <c r="AP55" s="83"/>
      <c r="AQ55" s="83"/>
      <c r="AR55" s="148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149"/>
      <c r="BJ55" s="149"/>
      <c r="BK55" s="149"/>
      <c r="BL55" s="149"/>
      <c r="BM55" s="149"/>
      <c r="BN55" s="149"/>
      <c r="BO55" s="149"/>
      <c r="BP55" s="149"/>
      <c r="BQ55" s="149"/>
      <c r="BR55" s="149"/>
      <c r="BS55" s="149"/>
      <c r="BT55" s="149"/>
      <c r="BU55" s="149"/>
      <c r="BV55" s="150"/>
      <c r="BW55" s="2"/>
      <c r="BX55" s="2"/>
      <c r="BY55" s="2"/>
      <c r="BZ55" s="1"/>
    </row>
    <row r="56" spans="1:78" ht="5.25" customHeight="1">
      <c r="A56" s="1"/>
      <c r="B56" s="2"/>
      <c r="C56" s="2"/>
      <c r="D56" s="2"/>
      <c r="E56" s="2"/>
      <c r="F56" s="11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12"/>
      <c r="BW56" s="2"/>
      <c r="BX56" s="2"/>
      <c r="BY56" s="2"/>
      <c r="BZ56" s="1"/>
    </row>
    <row r="57" spans="1:78" ht="16.5" customHeight="1">
      <c r="A57" s="1"/>
      <c r="B57" s="2"/>
      <c r="C57" s="2"/>
      <c r="D57" s="2"/>
      <c r="E57" s="2"/>
      <c r="F57" s="11"/>
      <c r="G57" s="7"/>
      <c r="H57" s="7"/>
      <c r="I57" s="7"/>
      <c r="J57" s="7"/>
      <c r="K57" s="7"/>
      <c r="L57" s="7"/>
      <c r="M57" s="7"/>
      <c r="N57" s="7"/>
      <c r="O57" s="7"/>
      <c r="P57" s="83" t="s">
        <v>69</v>
      </c>
      <c r="Q57" s="83"/>
      <c r="R57" s="83"/>
      <c r="S57" s="83"/>
      <c r="T57" s="83"/>
      <c r="U57" s="83"/>
      <c r="V57" s="83"/>
      <c r="W57" s="83"/>
      <c r="X57" s="100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7"/>
      <c r="BW57" s="2"/>
      <c r="BX57" s="2"/>
      <c r="BY57" s="2"/>
      <c r="BZ57" s="1"/>
    </row>
    <row r="58" spans="1:78" ht="5.25" customHeight="1">
      <c r="A58" s="1"/>
      <c r="B58" s="2"/>
      <c r="C58" s="2"/>
      <c r="D58" s="2"/>
      <c r="E58" s="2"/>
      <c r="F58" s="11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12"/>
      <c r="BW58" s="2"/>
      <c r="BX58" s="2"/>
      <c r="BY58" s="2"/>
      <c r="BZ58" s="1"/>
    </row>
    <row r="59" spans="1:78" ht="16.5" customHeight="1">
      <c r="A59" s="1"/>
      <c r="B59" s="2"/>
      <c r="C59" s="2"/>
      <c r="D59" s="2"/>
      <c r="E59" s="2"/>
      <c r="F59" s="11"/>
      <c r="G59" s="7"/>
      <c r="H59" s="7"/>
      <c r="I59" s="7"/>
      <c r="J59" s="7"/>
      <c r="K59" s="7"/>
      <c r="L59" s="7"/>
      <c r="M59" s="7"/>
      <c r="N59" s="7"/>
      <c r="O59" s="7"/>
      <c r="P59" s="83" t="s">
        <v>7</v>
      </c>
      <c r="Q59" s="83"/>
      <c r="R59" s="83"/>
      <c r="S59" s="83"/>
      <c r="T59" s="83"/>
      <c r="U59" s="83"/>
      <c r="V59" s="83"/>
      <c r="W59" s="83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12"/>
      <c r="BW59" s="2"/>
      <c r="BX59" s="2"/>
      <c r="BY59" s="2"/>
      <c r="BZ59" s="1"/>
    </row>
    <row r="60" spans="1:78" ht="3" customHeight="1">
      <c r="A60" s="1"/>
      <c r="B60" s="2"/>
      <c r="C60" s="2"/>
      <c r="D60" s="2"/>
      <c r="E60" s="2"/>
      <c r="F60" s="13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5"/>
      <c r="BW60" s="2"/>
      <c r="BX60" s="2"/>
      <c r="BY60" s="2"/>
      <c r="BZ60" s="1"/>
    </row>
    <row r="61" spans="1:78" ht="7.5" customHeight="1">
      <c r="A61" s="1"/>
      <c r="B61" s="2"/>
      <c r="C61" s="2"/>
      <c r="D61" s="2"/>
      <c r="E61" s="2"/>
      <c r="F61" s="11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12"/>
      <c r="BW61" s="2"/>
      <c r="BX61" s="2"/>
      <c r="BY61" s="2"/>
      <c r="BZ61" s="1"/>
    </row>
    <row r="62" spans="1:78" ht="6.75" customHeight="1">
      <c r="A62" s="1"/>
      <c r="B62" s="2"/>
      <c r="C62" s="2"/>
      <c r="D62" s="2"/>
      <c r="E62" s="2"/>
      <c r="F62" s="11"/>
      <c r="G62" s="7"/>
      <c r="H62" s="7"/>
      <c r="I62" s="7"/>
      <c r="J62" s="7"/>
      <c r="K62" s="7"/>
      <c r="L62" s="7"/>
      <c r="M62" s="7"/>
      <c r="N62" s="7"/>
      <c r="O62" s="7"/>
      <c r="P62" s="99" t="s">
        <v>79</v>
      </c>
      <c r="Q62" s="146"/>
      <c r="R62" s="146"/>
      <c r="S62" s="146"/>
      <c r="T62" s="146"/>
      <c r="U62" s="146"/>
      <c r="V62" s="146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12"/>
      <c r="BW62" s="2"/>
      <c r="BX62" s="2"/>
      <c r="BY62" s="2"/>
      <c r="BZ62" s="1"/>
    </row>
    <row r="63" spans="1:78" ht="16.5" customHeight="1">
      <c r="A63" s="1"/>
      <c r="B63" s="2"/>
      <c r="C63" s="2"/>
      <c r="D63" s="2"/>
      <c r="E63" s="2"/>
      <c r="F63" s="152" t="s">
        <v>92</v>
      </c>
      <c r="G63" s="153"/>
      <c r="H63" s="153"/>
      <c r="I63" s="153"/>
      <c r="J63" s="153"/>
      <c r="K63" s="153"/>
      <c r="L63" s="153"/>
      <c r="M63" s="7"/>
      <c r="N63" s="7"/>
      <c r="O63" s="7"/>
      <c r="P63" s="100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7"/>
      <c r="BW63" s="2"/>
      <c r="BX63" s="2"/>
      <c r="BY63" s="2"/>
      <c r="BZ63" s="1"/>
    </row>
    <row r="64" spans="1:78" ht="2.25" customHeight="1">
      <c r="A64" s="1"/>
      <c r="B64" s="2"/>
      <c r="C64" s="2"/>
      <c r="D64" s="2"/>
      <c r="E64" s="2"/>
      <c r="F64" s="11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12"/>
      <c r="BW64" s="2"/>
      <c r="BX64" s="2"/>
      <c r="BY64" s="2"/>
      <c r="BZ64" s="1"/>
    </row>
    <row r="65" spans="1:78" ht="6.75" customHeight="1">
      <c r="A65" s="1"/>
      <c r="B65" s="2"/>
      <c r="C65" s="2"/>
      <c r="D65" s="2"/>
      <c r="E65" s="2"/>
      <c r="F65" s="11"/>
      <c r="G65" s="7"/>
      <c r="H65" s="7"/>
      <c r="I65" s="7"/>
      <c r="J65" s="7"/>
      <c r="K65" s="7"/>
      <c r="L65" s="7"/>
      <c r="M65" s="7"/>
      <c r="N65" s="7"/>
      <c r="O65" s="7"/>
      <c r="P65" s="99" t="s">
        <v>80</v>
      </c>
      <c r="Q65" s="146"/>
      <c r="R65" s="146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12"/>
      <c r="BW65" s="2"/>
      <c r="BX65" s="2"/>
      <c r="BY65" s="2"/>
      <c r="BZ65" s="1"/>
    </row>
    <row r="66" spans="1:78" ht="16.5" customHeight="1">
      <c r="A66" s="1"/>
      <c r="B66" s="2"/>
      <c r="C66" s="2"/>
      <c r="D66" s="2"/>
      <c r="E66" s="2"/>
      <c r="F66" s="11"/>
      <c r="G66" s="7"/>
      <c r="H66" s="7"/>
      <c r="I66" s="7"/>
      <c r="J66" s="7"/>
      <c r="K66" s="7"/>
      <c r="L66" s="7"/>
      <c r="M66" s="7"/>
      <c r="N66" s="7"/>
      <c r="O66" s="7"/>
      <c r="P66" s="100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7"/>
      <c r="BW66" s="2"/>
      <c r="BX66" s="2"/>
      <c r="BY66" s="2"/>
      <c r="BZ66" s="1"/>
    </row>
    <row r="67" spans="1:78" ht="2.25" customHeight="1">
      <c r="A67" s="1"/>
      <c r="B67" s="2"/>
      <c r="C67" s="2"/>
      <c r="D67" s="2"/>
      <c r="E67" s="2"/>
      <c r="F67" s="11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12"/>
      <c r="BW67" s="2"/>
      <c r="BX67" s="2"/>
      <c r="BY67" s="2"/>
      <c r="BZ67" s="1"/>
    </row>
    <row r="68" spans="1:78" ht="6.75" customHeight="1">
      <c r="A68" s="1"/>
      <c r="B68" s="2"/>
      <c r="C68" s="2"/>
      <c r="D68" s="2"/>
      <c r="E68" s="2"/>
      <c r="F68" s="11"/>
      <c r="G68" s="7"/>
      <c r="H68" s="7"/>
      <c r="I68" s="7"/>
      <c r="J68" s="7"/>
      <c r="K68" s="7"/>
      <c r="L68" s="7"/>
      <c r="M68" s="7"/>
      <c r="N68" s="7"/>
      <c r="O68" s="7"/>
      <c r="P68" s="99" t="s">
        <v>81</v>
      </c>
      <c r="Q68" s="146"/>
      <c r="R68" s="146"/>
      <c r="S68" s="146"/>
      <c r="T68" s="146"/>
      <c r="U68" s="146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12"/>
      <c r="BW68" s="2"/>
      <c r="BX68" s="2"/>
      <c r="BY68" s="2"/>
      <c r="BZ68" s="1"/>
    </row>
    <row r="69" spans="1:78" ht="16.5" customHeight="1">
      <c r="A69" s="1"/>
      <c r="B69" s="2"/>
      <c r="C69" s="2"/>
      <c r="D69" s="2"/>
      <c r="E69" s="2"/>
      <c r="F69" s="11"/>
      <c r="G69" s="7"/>
      <c r="H69" s="7"/>
      <c r="I69" s="7"/>
      <c r="J69" s="7"/>
      <c r="K69" s="7"/>
      <c r="L69" s="7"/>
      <c r="M69" s="7"/>
      <c r="N69" s="7"/>
      <c r="O69" s="7"/>
      <c r="P69" s="100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7"/>
      <c r="BW69" s="2"/>
      <c r="BX69" s="2"/>
      <c r="BY69" s="2"/>
      <c r="BZ69" s="1"/>
    </row>
    <row r="70" spans="1:78" ht="2.25" customHeight="1">
      <c r="A70" s="1"/>
      <c r="B70" s="2"/>
      <c r="C70" s="2"/>
      <c r="D70" s="2"/>
      <c r="E70" s="2"/>
      <c r="F70" s="11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12"/>
      <c r="BW70" s="2"/>
      <c r="BX70" s="2"/>
      <c r="BY70" s="2"/>
      <c r="BZ70" s="1"/>
    </row>
    <row r="71" spans="1:78" ht="6.75" customHeight="1">
      <c r="A71" s="1"/>
      <c r="B71" s="2"/>
      <c r="C71" s="2"/>
      <c r="D71" s="2"/>
      <c r="E71" s="2"/>
      <c r="F71" s="11"/>
      <c r="G71" s="7"/>
      <c r="H71" s="7"/>
      <c r="I71" s="7"/>
      <c r="J71" s="7"/>
      <c r="K71" s="7"/>
      <c r="L71" s="7"/>
      <c r="M71" s="7"/>
      <c r="N71" s="7"/>
      <c r="O71" s="7"/>
      <c r="P71" s="99" t="s">
        <v>82</v>
      </c>
      <c r="Q71" s="146"/>
      <c r="R71" s="146"/>
      <c r="S71" s="146"/>
      <c r="T71" s="146"/>
      <c r="U71" s="146"/>
      <c r="V71" s="146"/>
      <c r="W71" s="146"/>
      <c r="X71" s="146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12"/>
      <c r="BW71" s="2"/>
      <c r="BX71" s="2"/>
      <c r="BY71" s="2"/>
      <c r="BZ71" s="1"/>
    </row>
    <row r="72" spans="1:78" ht="16.5" customHeight="1">
      <c r="A72" s="1"/>
      <c r="B72" s="2"/>
      <c r="C72" s="2"/>
      <c r="D72" s="2"/>
      <c r="E72" s="2"/>
      <c r="F72" s="11"/>
      <c r="G72" s="7"/>
      <c r="H72" s="7"/>
      <c r="I72" s="7"/>
      <c r="J72" s="7"/>
      <c r="K72" s="7"/>
      <c r="L72" s="7"/>
      <c r="M72" s="7"/>
      <c r="N72" s="7"/>
      <c r="O72" s="7"/>
      <c r="P72" s="100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7"/>
      <c r="BW72" s="2"/>
      <c r="BX72" s="2"/>
      <c r="BY72" s="2"/>
      <c r="BZ72" s="1"/>
    </row>
    <row r="73" spans="1:78" ht="2.25" customHeight="1">
      <c r="A73" s="1"/>
      <c r="B73" s="2"/>
      <c r="C73" s="2"/>
      <c r="D73" s="2"/>
      <c r="E73" s="2"/>
      <c r="F73" s="11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12"/>
      <c r="BW73" s="2"/>
      <c r="BX73" s="2"/>
      <c r="BY73" s="2"/>
      <c r="BZ73" s="1"/>
    </row>
    <row r="74" spans="1:78" ht="6.75" customHeight="1">
      <c r="A74" s="1"/>
      <c r="B74" s="2"/>
      <c r="C74" s="2"/>
      <c r="D74" s="2"/>
      <c r="E74" s="2"/>
      <c r="F74" s="11"/>
      <c r="G74" s="7"/>
      <c r="H74" s="7"/>
      <c r="I74" s="7"/>
      <c r="J74" s="7"/>
      <c r="K74" s="7"/>
      <c r="L74" s="7"/>
      <c r="M74" s="7"/>
      <c r="N74" s="7"/>
      <c r="O74" s="7"/>
      <c r="P74" s="99" t="s">
        <v>21</v>
      </c>
      <c r="Q74" s="146"/>
      <c r="R74" s="146"/>
      <c r="S74" s="146"/>
      <c r="T74" s="146"/>
      <c r="U74" s="7"/>
      <c r="V74" s="7"/>
      <c r="W74" s="7"/>
      <c r="X74" s="7"/>
      <c r="Y74" s="7"/>
      <c r="Z74" s="7"/>
      <c r="AA74" s="7"/>
      <c r="AB74" s="99" t="s">
        <v>83</v>
      </c>
      <c r="AC74" s="146"/>
      <c r="AD74" s="146"/>
      <c r="AE74" s="146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12"/>
      <c r="BW74" s="2"/>
      <c r="BX74" s="2"/>
      <c r="BY74" s="2"/>
      <c r="BZ74" s="1"/>
    </row>
    <row r="75" spans="1:78" ht="16.5" customHeight="1">
      <c r="A75" s="1"/>
      <c r="B75" s="2"/>
      <c r="C75" s="2"/>
      <c r="D75" s="2"/>
      <c r="E75" s="2"/>
      <c r="F75" s="11"/>
      <c r="G75" s="7"/>
      <c r="H75" s="7"/>
      <c r="I75" s="7"/>
      <c r="J75" s="7"/>
      <c r="K75" s="7"/>
      <c r="L75" s="7"/>
      <c r="M75" s="7"/>
      <c r="N75" s="7"/>
      <c r="O75" s="7"/>
      <c r="P75" s="100"/>
      <c r="Q75" s="100"/>
      <c r="R75" s="100"/>
      <c r="S75" s="100"/>
      <c r="T75" s="100"/>
      <c r="U75" s="100"/>
      <c r="V75" s="100"/>
      <c r="W75" s="100"/>
      <c r="X75" s="100"/>
      <c r="Y75" s="7"/>
      <c r="Z75" s="7"/>
      <c r="AA75" s="7"/>
      <c r="AB75" s="100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7"/>
      <c r="BW75" s="2"/>
      <c r="BX75" s="2"/>
      <c r="BY75" s="2"/>
      <c r="BZ75" s="1"/>
    </row>
    <row r="76" spans="1:78" ht="6" customHeight="1">
      <c r="A76" s="1"/>
      <c r="B76" s="2"/>
      <c r="C76" s="2"/>
      <c r="D76" s="2"/>
      <c r="E76" s="2"/>
      <c r="F76" s="11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12"/>
      <c r="BW76" s="2"/>
      <c r="BX76" s="2"/>
      <c r="BY76" s="2"/>
      <c r="BZ76" s="1"/>
    </row>
    <row r="77" spans="1:78" ht="16.5" customHeight="1">
      <c r="A77" s="1"/>
      <c r="B77" s="2"/>
      <c r="C77" s="2"/>
      <c r="D77" s="2"/>
      <c r="E77" s="2"/>
      <c r="F77" s="11"/>
      <c r="G77" s="7"/>
      <c r="H77" s="7"/>
      <c r="I77" s="7"/>
      <c r="J77" s="7"/>
      <c r="K77" s="7"/>
      <c r="L77" s="7"/>
      <c r="M77" s="7"/>
      <c r="N77" s="7"/>
      <c r="O77" s="7"/>
      <c r="P77" s="83" t="s">
        <v>84</v>
      </c>
      <c r="Q77" s="83"/>
      <c r="R77" s="83"/>
      <c r="S77" s="83"/>
      <c r="T77" s="83"/>
      <c r="U77" s="83"/>
      <c r="V77" s="83"/>
      <c r="W77" s="83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7"/>
      <c r="AN77" s="7"/>
      <c r="AO77" s="7"/>
      <c r="AP77" s="7"/>
      <c r="AQ77" s="7"/>
      <c r="AR77" s="83" t="s">
        <v>85</v>
      </c>
      <c r="AS77" s="83"/>
      <c r="AT77" s="83"/>
      <c r="AU77" s="83"/>
      <c r="AV77" s="83"/>
      <c r="AW77" s="83"/>
      <c r="AX77" s="83"/>
      <c r="AY77" s="83"/>
      <c r="AZ77" s="83"/>
      <c r="BA77" s="83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7"/>
      <c r="BR77" s="7"/>
      <c r="BS77" s="7"/>
      <c r="BT77" s="7"/>
      <c r="BU77" s="7"/>
      <c r="BV77" s="12"/>
      <c r="BW77" s="2"/>
      <c r="BX77" s="2"/>
      <c r="BY77" s="2"/>
      <c r="BZ77" s="1"/>
    </row>
    <row r="78" spans="1:78" ht="2.25" customHeight="1">
      <c r="A78" s="1"/>
      <c r="B78" s="2"/>
      <c r="C78" s="2"/>
      <c r="D78" s="2"/>
      <c r="E78" s="2"/>
      <c r="F78" s="11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12"/>
      <c r="BW78" s="2"/>
      <c r="BX78" s="2"/>
      <c r="BY78" s="2"/>
      <c r="BZ78" s="1"/>
    </row>
    <row r="79" spans="1:78" ht="6.75" customHeight="1">
      <c r="A79" s="1"/>
      <c r="B79" s="2"/>
      <c r="C79" s="2"/>
      <c r="D79" s="2"/>
      <c r="E79" s="2"/>
      <c r="F79" s="11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99" t="s">
        <v>70</v>
      </c>
      <c r="AC79" s="89"/>
      <c r="AD79" s="89"/>
      <c r="AE79" s="89"/>
      <c r="AF79" s="89"/>
      <c r="AG79" s="89"/>
      <c r="AH79" s="89"/>
      <c r="AI79" s="89"/>
      <c r="AJ79" s="89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12"/>
      <c r="BW79" s="2"/>
      <c r="BX79" s="2"/>
      <c r="BY79" s="2"/>
      <c r="BZ79" s="1"/>
    </row>
    <row r="80" spans="1:78" ht="16.5" customHeight="1">
      <c r="A80" s="1"/>
      <c r="B80" s="2"/>
      <c r="C80" s="2"/>
      <c r="D80" s="2"/>
      <c r="E80" s="2"/>
      <c r="F80" s="11"/>
      <c r="G80" s="7"/>
      <c r="H80" s="7"/>
      <c r="I80" s="7"/>
      <c r="J80" s="7"/>
      <c r="K80" s="7"/>
      <c r="L80" s="7"/>
      <c r="M80" s="7"/>
      <c r="N80" s="7"/>
      <c r="O80" s="7"/>
      <c r="P80" s="151" t="s">
        <v>86</v>
      </c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41"/>
      <c r="AC80" s="142"/>
      <c r="AD80" s="142"/>
      <c r="AE80" s="141"/>
      <c r="AF80" s="143"/>
      <c r="AG80" s="141"/>
      <c r="AH80" s="141"/>
      <c r="AI80" s="141"/>
      <c r="AJ80" s="141"/>
      <c r="AK80" s="144"/>
      <c r="AL80" s="143"/>
      <c r="AM80" s="141"/>
      <c r="AN80" s="141"/>
      <c r="AO80" s="141"/>
      <c r="AP80" s="141"/>
      <c r="AQ80" s="144"/>
      <c r="AR80" s="141"/>
      <c r="AS80" s="142"/>
      <c r="AT80" s="142"/>
      <c r="AU80" s="142"/>
      <c r="AV80" s="142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12"/>
      <c r="BW80" s="2"/>
      <c r="BX80" s="2"/>
      <c r="BY80" s="2"/>
      <c r="BZ80" s="1"/>
    </row>
    <row r="81" spans="1:78" ht="2.25" customHeight="1">
      <c r="A81" s="1"/>
      <c r="B81" s="2"/>
      <c r="C81" s="2"/>
      <c r="D81" s="2"/>
      <c r="E81" s="2"/>
      <c r="F81" s="11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12"/>
      <c r="BW81" s="2"/>
      <c r="BX81" s="2"/>
      <c r="BY81" s="2"/>
      <c r="BZ81" s="1"/>
    </row>
    <row r="82" spans="1:78" ht="6.75" customHeight="1">
      <c r="A82" s="1"/>
      <c r="B82" s="2"/>
      <c r="C82" s="2"/>
      <c r="D82" s="2"/>
      <c r="E82" s="2"/>
      <c r="F82" s="11"/>
      <c r="G82" s="7"/>
      <c r="H82" s="7"/>
      <c r="I82" s="7"/>
      <c r="J82" s="7"/>
      <c r="K82" s="7"/>
      <c r="L82" s="7"/>
      <c r="M82" s="7"/>
      <c r="N82" s="7"/>
      <c r="O82" s="7"/>
      <c r="P82" s="99" t="s">
        <v>512</v>
      </c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12"/>
      <c r="BW82" s="2"/>
      <c r="BX82" s="2"/>
      <c r="BY82" s="2"/>
      <c r="BZ82" s="1"/>
    </row>
    <row r="83" spans="1:78" ht="16.5" customHeight="1">
      <c r="A83" s="1"/>
      <c r="B83" s="2"/>
      <c r="C83" s="2"/>
      <c r="D83" s="2"/>
      <c r="E83" s="2"/>
      <c r="F83" s="11"/>
      <c r="G83" s="7"/>
      <c r="H83" s="7"/>
      <c r="I83" s="7"/>
      <c r="J83" s="7"/>
      <c r="K83" s="7"/>
      <c r="L83" s="7"/>
      <c r="M83" s="7"/>
      <c r="N83" s="7"/>
      <c r="O83" s="7"/>
      <c r="P83" s="100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7"/>
      <c r="BW83" s="2"/>
      <c r="BX83" s="2"/>
      <c r="BY83" s="2"/>
      <c r="BZ83" s="1"/>
    </row>
    <row r="84" spans="1:78" ht="2.25" customHeight="1">
      <c r="A84" s="1"/>
      <c r="B84" s="2"/>
      <c r="C84" s="2"/>
      <c r="D84" s="2"/>
      <c r="E84" s="2"/>
      <c r="F84" s="11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12"/>
      <c r="BW84" s="2"/>
      <c r="BX84" s="2"/>
      <c r="BY84" s="2"/>
      <c r="BZ84" s="1"/>
    </row>
    <row r="85" spans="1:78" ht="6.75" customHeight="1">
      <c r="A85" s="1"/>
      <c r="B85" s="2"/>
      <c r="C85" s="2"/>
      <c r="D85" s="2"/>
      <c r="E85" s="2"/>
      <c r="F85" s="11"/>
      <c r="G85" s="7"/>
      <c r="H85" s="7"/>
      <c r="I85" s="7"/>
      <c r="J85" s="7"/>
      <c r="K85" s="7"/>
      <c r="L85" s="7"/>
      <c r="M85" s="7"/>
      <c r="N85" s="7"/>
      <c r="O85" s="7"/>
      <c r="P85" s="99" t="s">
        <v>87</v>
      </c>
      <c r="Q85" s="146"/>
      <c r="R85" s="146"/>
      <c r="S85" s="146"/>
      <c r="T85" s="146"/>
      <c r="U85" s="146"/>
      <c r="V85" s="146"/>
      <c r="W85" s="146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12"/>
      <c r="BW85" s="2"/>
      <c r="BX85" s="2"/>
      <c r="BY85" s="2"/>
      <c r="BZ85" s="1"/>
    </row>
    <row r="86" spans="1:78" ht="16.5" customHeight="1">
      <c r="A86" s="1"/>
      <c r="B86" s="2"/>
      <c r="C86" s="2"/>
      <c r="D86" s="2"/>
      <c r="E86" s="2"/>
      <c r="F86" s="11"/>
      <c r="G86" s="7"/>
      <c r="H86" s="7"/>
      <c r="I86" s="7"/>
      <c r="J86" s="7"/>
      <c r="K86" s="7"/>
      <c r="L86" s="7"/>
      <c r="M86" s="7"/>
      <c r="N86" s="7"/>
      <c r="O86" s="7"/>
      <c r="P86" s="100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7"/>
      <c r="BW86" s="2"/>
      <c r="BX86" s="2"/>
      <c r="BY86" s="2"/>
      <c r="BZ86" s="1"/>
    </row>
    <row r="87" spans="1:78" ht="5.25" customHeight="1">
      <c r="A87" s="1"/>
      <c r="B87" s="2"/>
      <c r="C87" s="2"/>
      <c r="D87" s="2"/>
      <c r="E87" s="2"/>
      <c r="F87" s="11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12"/>
      <c r="BW87" s="2"/>
      <c r="BX87" s="2"/>
      <c r="BY87" s="2"/>
      <c r="BZ87" s="1"/>
    </row>
    <row r="88" spans="1:78" ht="16.5" customHeight="1">
      <c r="A88" s="1"/>
      <c r="B88" s="2"/>
      <c r="C88" s="2"/>
      <c r="D88" s="2"/>
      <c r="E88" s="2"/>
      <c r="F88" s="11"/>
      <c r="G88" s="7"/>
      <c r="H88" s="7"/>
      <c r="I88" s="7"/>
      <c r="J88" s="7"/>
      <c r="K88" s="7"/>
      <c r="L88" s="7"/>
      <c r="M88" s="7"/>
      <c r="N88" s="7"/>
      <c r="O88" s="7"/>
      <c r="P88" s="83" t="s">
        <v>89</v>
      </c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 t="s">
        <v>88</v>
      </c>
      <c r="AB88" s="83"/>
      <c r="AC88" s="83"/>
      <c r="AD88" s="147"/>
      <c r="AE88" s="147"/>
      <c r="AF88" s="147"/>
      <c r="AG88" s="147"/>
      <c r="AH88" s="147"/>
      <c r="AI88" s="83" t="s">
        <v>90</v>
      </c>
      <c r="AJ88" s="83"/>
      <c r="AK88" s="83"/>
      <c r="AL88" s="83"/>
      <c r="AM88" s="83"/>
      <c r="AN88" s="83"/>
      <c r="AO88" s="83"/>
      <c r="AP88" s="83"/>
      <c r="AQ88" s="83"/>
      <c r="AR88" s="148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49"/>
      <c r="BT88" s="149"/>
      <c r="BU88" s="149"/>
      <c r="BV88" s="150"/>
      <c r="BW88" s="2"/>
      <c r="BX88" s="2"/>
      <c r="BY88" s="2"/>
      <c r="BZ88" s="1"/>
    </row>
    <row r="89" spans="1:78" ht="5.25" customHeight="1">
      <c r="A89" s="1"/>
      <c r="B89" s="2"/>
      <c r="C89" s="2"/>
      <c r="D89" s="2"/>
      <c r="E89" s="2"/>
      <c r="F89" s="11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12"/>
      <c r="BW89" s="2"/>
      <c r="BX89" s="2"/>
      <c r="BY89" s="2"/>
      <c r="BZ89" s="1"/>
    </row>
    <row r="90" spans="1:78" ht="16.5" customHeight="1">
      <c r="A90" s="1"/>
      <c r="B90" s="2"/>
      <c r="C90" s="2"/>
      <c r="D90" s="2"/>
      <c r="E90" s="2"/>
      <c r="F90" s="11"/>
      <c r="G90" s="7"/>
      <c r="H90" s="7"/>
      <c r="I90" s="7"/>
      <c r="J90" s="7"/>
      <c r="K90" s="7"/>
      <c r="L90" s="7"/>
      <c r="M90" s="7"/>
      <c r="N90" s="7"/>
      <c r="O90" s="7"/>
      <c r="P90" s="83" t="s">
        <v>69</v>
      </c>
      <c r="Q90" s="83"/>
      <c r="R90" s="83"/>
      <c r="S90" s="83"/>
      <c r="T90" s="83"/>
      <c r="U90" s="83"/>
      <c r="V90" s="83"/>
      <c r="W90" s="83"/>
      <c r="X90" s="100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7"/>
      <c r="BW90" s="2"/>
      <c r="BX90" s="2"/>
      <c r="BY90" s="2"/>
      <c r="BZ90" s="1"/>
    </row>
    <row r="91" spans="1:78" ht="5.25" customHeight="1">
      <c r="A91" s="1"/>
      <c r="B91" s="2"/>
      <c r="C91" s="2"/>
      <c r="D91" s="2"/>
      <c r="E91" s="2"/>
      <c r="F91" s="11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12"/>
      <c r="BW91" s="2"/>
      <c r="BX91" s="2"/>
      <c r="BY91" s="2"/>
      <c r="BZ91" s="1"/>
    </row>
    <row r="92" spans="1:78" ht="16.5" customHeight="1">
      <c r="A92" s="1"/>
      <c r="B92" s="2"/>
      <c r="C92" s="2"/>
      <c r="D92" s="2"/>
      <c r="E92" s="2"/>
      <c r="F92" s="11"/>
      <c r="G92" s="7"/>
      <c r="H92" s="7"/>
      <c r="I92" s="7"/>
      <c r="J92" s="7"/>
      <c r="K92" s="7"/>
      <c r="L92" s="7"/>
      <c r="M92" s="7"/>
      <c r="N92" s="7"/>
      <c r="O92" s="7"/>
      <c r="P92" s="83" t="s">
        <v>7</v>
      </c>
      <c r="Q92" s="83"/>
      <c r="R92" s="83"/>
      <c r="S92" s="83"/>
      <c r="T92" s="83"/>
      <c r="U92" s="83"/>
      <c r="V92" s="83"/>
      <c r="W92" s="83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12"/>
      <c r="BW92" s="2"/>
      <c r="BX92" s="2"/>
      <c r="BY92" s="2"/>
      <c r="BZ92" s="1"/>
    </row>
    <row r="93" spans="1:78" ht="3.75" customHeight="1">
      <c r="A93" s="1"/>
      <c r="B93" s="2"/>
      <c r="C93" s="2"/>
      <c r="D93" s="2"/>
      <c r="E93" s="2"/>
      <c r="F93" s="13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5"/>
      <c r="BW93" s="2"/>
      <c r="BX93" s="2"/>
      <c r="BY93" s="2"/>
      <c r="BZ93" s="1"/>
    </row>
    <row r="94" spans="1:78" ht="15" customHeight="1" thickBot="1">
      <c r="A94" s="1"/>
      <c r="B94" s="2"/>
      <c r="C94" s="2"/>
      <c r="D94" s="2"/>
      <c r="E94" s="5"/>
      <c r="F94" s="2"/>
      <c r="G94" s="2"/>
      <c r="H94" s="2"/>
      <c r="I94" s="121" t="s">
        <v>567</v>
      </c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121" t="s">
        <v>567</v>
      </c>
      <c r="BJ94" s="122"/>
      <c r="BK94" s="122"/>
      <c r="BL94" s="122"/>
      <c r="BM94" s="122"/>
      <c r="BN94" s="122"/>
      <c r="BO94" s="122"/>
      <c r="BP94" s="122"/>
      <c r="BQ94" s="122"/>
      <c r="BR94" s="122"/>
      <c r="BS94" s="122"/>
      <c r="BT94" s="125"/>
      <c r="BU94" s="125"/>
      <c r="BV94" s="2"/>
      <c r="BW94" s="6"/>
      <c r="BX94" s="2"/>
      <c r="BY94" s="2"/>
      <c r="BZ94" s="1"/>
    </row>
    <row r="95" spans="1:78" ht="6" customHeight="1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1"/>
    </row>
    <row r="96" spans="1:78" ht="7.5" customHeight="1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1"/>
    </row>
    <row r="97" spans="1:78" ht="4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</row>
  </sheetData>
  <sheetProtection sheet="1" objects="1" scenarios="1"/>
  <mergeCells count="95">
    <mergeCell ref="E3:BW3"/>
    <mergeCell ref="F27:BV27"/>
    <mergeCell ref="F20:AL20"/>
    <mergeCell ref="AP20:BV20"/>
    <mergeCell ref="F22:H22"/>
    <mergeCell ref="F23:BV23"/>
    <mergeCell ref="F25:AK25"/>
    <mergeCell ref="F18:X18"/>
    <mergeCell ref="F19:T19"/>
    <mergeCell ref="AP19:AR19"/>
    <mergeCell ref="F26:BV26"/>
    <mergeCell ref="P36:BV36"/>
    <mergeCell ref="F7:O7"/>
    <mergeCell ref="P7:AN7"/>
    <mergeCell ref="F12:M12"/>
    <mergeCell ref="F13:BV13"/>
    <mergeCell ref="F9:BV9"/>
    <mergeCell ref="F10:BV10"/>
    <mergeCell ref="F11:AT11"/>
    <mergeCell ref="F15:BV15"/>
    <mergeCell ref="F17:BV17"/>
    <mergeCell ref="AR47:AV47"/>
    <mergeCell ref="P44:W44"/>
    <mergeCell ref="F30:L30"/>
    <mergeCell ref="P29:V29"/>
    <mergeCell ref="P32:R32"/>
    <mergeCell ref="P35:U35"/>
    <mergeCell ref="P38:X38"/>
    <mergeCell ref="P41:T41"/>
    <mergeCell ref="P30:BV30"/>
    <mergeCell ref="P33:BV33"/>
    <mergeCell ref="AB46:AJ46"/>
    <mergeCell ref="AB47:AE47"/>
    <mergeCell ref="AF47:AK47"/>
    <mergeCell ref="AL47:AQ47"/>
    <mergeCell ref="AR44:BA44"/>
    <mergeCell ref="P47:AA47"/>
    <mergeCell ref="P39:BV39"/>
    <mergeCell ref="AB41:AE41"/>
    <mergeCell ref="P57:W57"/>
    <mergeCell ref="P59:W59"/>
    <mergeCell ref="P55:Z55"/>
    <mergeCell ref="AA55:AC55"/>
    <mergeCell ref="X59:AV59"/>
    <mergeCell ref="AI55:AQ55"/>
    <mergeCell ref="AD55:AH55"/>
    <mergeCell ref="AR55:BV55"/>
    <mergeCell ref="X57:BV57"/>
    <mergeCell ref="P50:BV50"/>
    <mergeCell ref="P53:BV53"/>
    <mergeCell ref="P42:X42"/>
    <mergeCell ref="AB42:BV42"/>
    <mergeCell ref="X44:AL44"/>
    <mergeCell ref="BB44:BP44"/>
    <mergeCell ref="P49:AC49"/>
    <mergeCell ref="P52:W52"/>
    <mergeCell ref="P62:V62"/>
    <mergeCell ref="F63:L63"/>
    <mergeCell ref="P63:BV63"/>
    <mergeCell ref="P65:R65"/>
    <mergeCell ref="P66:BV66"/>
    <mergeCell ref="P68:U68"/>
    <mergeCell ref="P69:BV69"/>
    <mergeCell ref="P71:X71"/>
    <mergeCell ref="P72:BV72"/>
    <mergeCell ref="P74:T74"/>
    <mergeCell ref="AB74:AE74"/>
    <mergeCell ref="P75:X75"/>
    <mergeCell ref="AB75:BV75"/>
    <mergeCell ref="P77:W77"/>
    <mergeCell ref="X77:AL77"/>
    <mergeCell ref="AR77:BA77"/>
    <mergeCell ref="BB77:BP77"/>
    <mergeCell ref="AB79:AJ79"/>
    <mergeCell ref="P80:AA80"/>
    <mergeCell ref="AB80:AE80"/>
    <mergeCell ref="AF80:AK80"/>
    <mergeCell ref="AL80:AQ80"/>
    <mergeCell ref="AR80:AV80"/>
    <mergeCell ref="P82:AC82"/>
    <mergeCell ref="P83:BV83"/>
    <mergeCell ref="AA88:AC88"/>
    <mergeCell ref="AD88:AH88"/>
    <mergeCell ref="AI88:AQ88"/>
    <mergeCell ref="AR88:BV88"/>
    <mergeCell ref="E1:Q1"/>
    <mergeCell ref="BI94:BU94"/>
    <mergeCell ref="P90:W90"/>
    <mergeCell ref="X90:BV90"/>
    <mergeCell ref="P92:W92"/>
    <mergeCell ref="X92:AV92"/>
    <mergeCell ref="I94:S94"/>
    <mergeCell ref="P85:W85"/>
    <mergeCell ref="P86:BV86"/>
    <mergeCell ref="P88:Z88"/>
  </mergeCells>
  <printOptions/>
  <pageMargins left="0" right="0" top="0" bottom="0" header="0" footer="0"/>
  <pageSetup fitToHeight="1" fitToWidth="1" horizontalDpi="600" verticalDpi="600" orientation="portrait" paperSize="9" scale="95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A1:BZ88"/>
  <sheetViews>
    <sheetView showGridLines="0" showRowColHeaders="0" workbookViewId="0" topLeftCell="A1">
      <pane ySplit="1" topLeftCell="BM2" activePane="bottomLeft" state="frozen"/>
      <selection pane="topLeft" activeCell="F85" sqref="F85:BV85"/>
      <selection pane="bottomLeft" activeCell="O11" sqref="O11:BU11"/>
    </sheetView>
  </sheetViews>
  <sheetFormatPr defaultColWidth="11.421875" defaultRowHeight="12.75" zeroHeight="1"/>
  <cols>
    <col min="1" max="1" width="0.85546875" style="0" customWidth="1"/>
    <col min="2" max="3" width="2.28125" style="0" customWidth="1"/>
    <col min="4" max="4" width="2.7109375" style="0" customWidth="1"/>
    <col min="5" max="5" width="2.140625" style="0" customWidth="1"/>
    <col min="6" max="6" width="0.71875" style="0" customWidth="1"/>
    <col min="7" max="7" width="1.7109375" style="0" customWidth="1"/>
    <col min="8" max="8" width="0.71875" style="0" customWidth="1"/>
    <col min="9" max="9" width="1.8515625" style="0" customWidth="1"/>
    <col min="10" max="10" width="0.71875" style="0" customWidth="1"/>
    <col min="11" max="11" width="1.8515625" style="0" customWidth="1"/>
    <col min="12" max="12" width="0.71875" style="0" customWidth="1"/>
    <col min="13" max="13" width="1.8515625" style="0" customWidth="1"/>
    <col min="14" max="14" width="0.71875" style="0" customWidth="1"/>
    <col min="15" max="15" width="2.00390625" style="0" customWidth="1"/>
    <col min="16" max="16" width="0.71875" style="0" customWidth="1"/>
    <col min="17" max="17" width="2.00390625" style="0" customWidth="1"/>
    <col min="18" max="18" width="0.71875" style="0" customWidth="1"/>
    <col min="19" max="19" width="2.140625" style="0" customWidth="1"/>
    <col min="20" max="20" width="0.71875" style="0" customWidth="1"/>
    <col min="21" max="21" width="1.421875" style="0" customWidth="1"/>
    <col min="22" max="22" width="0.71875" style="0" customWidth="1"/>
    <col min="23" max="23" width="2.140625" style="0" customWidth="1"/>
    <col min="24" max="24" width="0.71875" style="0" customWidth="1"/>
    <col min="25" max="25" width="1.7109375" style="0" customWidth="1"/>
    <col min="26" max="26" width="0.71875" style="0" customWidth="1"/>
    <col min="27" max="27" width="2.140625" style="0" customWidth="1"/>
    <col min="28" max="28" width="0.2890625" style="0" customWidth="1"/>
    <col min="29" max="29" width="1.8515625" style="0" customWidth="1"/>
    <col min="30" max="30" width="0.71875" style="0" customWidth="1"/>
    <col min="31" max="31" width="2.00390625" style="0" customWidth="1"/>
    <col min="32" max="32" width="0.71875" style="0" customWidth="1"/>
    <col min="33" max="33" width="2.00390625" style="0" customWidth="1"/>
    <col min="34" max="34" width="0.71875" style="0" customWidth="1"/>
    <col min="35" max="35" width="1.7109375" style="0" customWidth="1"/>
    <col min="36" max="36" width="0.71875" style="0" customWidth="1"/>
    <col min="37" max="37" width="2.140625" style="0" customWidth="1"/>
    <col min="38" max="38" width="0.71875" style="0" customWidth="1"/>
    <col min="39" max="39" width="1.7109375" style="0" customWidth="1"/>
    <col min="40" max="40" width="0.5625" style="0" customWidth="1"/>
    <col min="41" max="41" width="1.8515625" style="0" customWidth="1"/>
    <col min="42" max="42" width="0.71875" style="0" customWidth="1"/>
    <col min="43" max="43" width="1.8515625" style="0" customWidth="1"/>
    <col min="44" max="44" width="1.1484375" style="0" customWidth="1"/>
    <col min="45" max="45" width="1.57421875" style="0" customWidth="1"/>
    <col min="46" max="46" width="0.71875" style="0" customWidth="1"/>
    <col min="47" max="47" width="2.00390625" style="0" customWidth="1"/>
    <col min="48" max="48" width="0.71875" style="0" customWidth="1"/>
    <col min="49" max="49" width="1.421875" style="0" customWidth="1"/>
    <col min="50" max="50" width="0.71875" style="0" customWidth="1"/>
    <col min="51" max="51" width="2.140625" style="0" customWidth="1"/>
    <col min="52" max="52" width="0.85546875" style="0" customWidth="1"/>
    <col min="53" max="53" width="2.00390625" style="0" customWidth="1"/>
    <col min="54" max="54" width="0.71875" style="0" customWidth="1"/>
    <col min="55" max="55" width="2.00390625" style="0" customWidth="1"/>
    <col min="56" max="56" width="0.71875" style="0" customWidth="1"/>
    <col min="57" max="57" width="2.00390625" style="0" customWidth="1"/>
    <col min="58" max="58" width="0.42578125" style="0" customWidth="1"/>
    <col min="59" max="59" width="1.421875" style="0" customWidth="1"/>
    <col min="60" max="60" width="0.71875" style="0" customWidth="1"/>
    <col min="61" max="61" width="0.42578125" style="0" customWidth="1"/>
    <col min="62" max="62" width="0.71875" style="0" customWidth="1"/>
    <col min="63" max="63" width="1.8515625" style="0" customWidth="1"/>
    <col min="64" max="64" width="1.7109375" style="0" customWidth="1"/>
    <col min="65" max="65" width="2.00390625" style="0" customWidth="1"/>
    <col min="66" max="66" width="1.7109375" style="0" customWidth="1"/>
    <col min="67" max="67" width="1.8515625" style="0" customWidth="1"/>
    <col min="68" max="68" width="0.71875" style="0" customWidth="1"/>
    <col min="69" max="69" width="1.8515625" style="0" customWidth="1"/>
    <col min="70" max="70" width="0.71875" style="0" customWidth="1"/>
    <col min="71" max="71" width="1.8515625" style="0" customWidth="1"/>
    <col min="72" max="72" width="0.71875" style="0" customWidth="1"/>
    <col min="73" max="73" width="2.00390625" style="0" customWidth="1"/>
    <col min="74" max="74" width="2.7109375" style="0" customWidth="1"/>
    <col min="75" max="77" width="2.57421875" style="0" customWidth="1"/>
    <col min="78" max="78" width="0.85546875" style="0" customWidth="1"/>
    <col min="79" max="16384" width="0" style="0" hidden="1" customWidth="1"/>
  </cols>
  <sheetData>
    <row r="1" spans="1:78" ht="18" customHeight="1">
      <c r="A1" s="1"/>
      <c r="B1" s="1"/>
      <c r="C1" s="1"/>
      <c r="D1" s="128" t="s">
        <v>510</v>
      </c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 ht="9" customHeight="1">
      <c r="A3" s="1"/>
      <c r="B3" s="2"/>
      <c r="C3" s="2"/>
      <c r="D3" s="145" t="s">
        <v>182</v>
      </c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2"/>
      <c r="BX3" s="2"/>
      <c r="BY3" s="2"/>
      <c r="BZ3" s="1"/>
    </row>
    <row r="4" spans="1:78" ht="9" customHeight="1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1"/>
    </row>
    <row r="5" spans="1:78" ht="15" customHeight="1">
      <c r="A5" s="1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4"/>
      <c r="BW5" s="2"/>
      <c r="BX5" s="2"/>
      <c r="BY5" s="2"/>
      <c r="BZ5" s="1"/>
    </row>
    <row r="6" spans="1:78" ht="5.25" customHeight="1">
      <c r="A6" s="1"/>
      <c r="B6" s="2"/>
      <c r="C6" s="2"/>
      <c r="D6" s="2"/>
      <c r="E6" s="8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10"/>
      <c r="BV6" s="2"/>
      <c r="BW6" s="2"/>
      <c r="BX6" s="2"/>
      <c r="BY6" s="2"/>
      <c r="BZ6" s="1"/>
    </row>
    <row r="7" spans="1:78" ht="16.5" customHeight="1">
      <c r="A7" s="1"/>
      <c r="B7" s="2"/>
      <c r="C7" s="2"/>
      <c r="D7" s="2"/>
      <c r="E7" s="117" t="s">
        <v>7</v>
      </c>
      <c r="F7" s="133"/>
      <c r="G7" s="133"/>
      <c r="H7" s="133"/>
      <c r="I7" s="133"/>
      <c r="J7" s="133"/>
      <c r="K7" s="133"/>
      <c r="L7" s="133"/>
      <c r="M7" s="133"/>
      <c r="N7" s="133"/>
      <c r="O7" s="134">
        <f>IF(ZFaSteuernummer="","",ZFaSteuernummer)</f>
      </c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12"/>
      <c r="BV7" s="2"/>
      <c r="BW7" s="2"/>
      <c r="BX7" s="2"/>
      <c r="BY7" s="2"/>
      <c r="BZ7" s="1"/>
    </row>
    <row r="8" spans="1:78" ht="3" customHeight="1">
      <c r="A8" s="1"/>
      <c r="B8" s="2"/>
      <c r="C8" s="2"/>
      <c r="D8" s="2"/>
      <c r="E8" s="13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5"/>
      <c r="BV8" s="2"/>
      <c r="BW8" s="2"/>
      <c r="BX8" s="2"/>
      <c r="BY8" s="2"/>
      <c r="BZ8" s="1"/>
    </row>
    <row r="9" spans="1:78" ht="8.25" customHeight="1">
      <c r="A9" s="1"/>
      <c r="B9" s="2"/>
      <c r="C9" s="2"/>
      <c r="D9" s="2"/>
      <c r="E9" s="11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12"/>
      <c r="BV9" s="2"/>
      <c r="BW9" s="2"/>
      <c r="BX9" s="2"/>
      <c r="BY9" s="2"/>
      <c r="BZ9" s="1"/>
    </row>
    <row r="10" spans="1:78" ht="6.75" customHeight="1">
      <c r="A10" s="1"/>
      <c r="B10" s="2"/>
      <c r="C10" s="2"/>
      <c r="D10" s="2"/>
      <c r="E10" s="11"/>
      <c r="F10" s="7"/>
      <c r="G10" s="7"/>
      <c r="H10" s="7"/>
      <c r="I10" s="7"/>
      <c r="J10" s="7"/>
      <c r="K10" s="7"/>
      <c r="L10" s="7"/>
      <c r="M10" s="7"/>
      <c r="N10" s="7"/>
      <c r="O10" s="99" t="s">
        <v>79</v>
      </c>
      <c r="P10" s="146"/>
      <c r="Q10" s="146"/>
      <c r="R10" s="146"/>
      <c r="S10" s="146"/>
      <c r="T10" s="146"/>
      <c r="U10" s="146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12"/>
      <c r="BV10" s="2"/>
      <c r="BW10" s="2"/>
      <c r="BX10" s="2"/>
      <c r="BY10" s="2"/>
      <c r="BZ10" s="1"/>
    </row>
    <row r="11" spans="1:78" ht="16.5" customHeight="1">
      <c r="A11" s="1"/>
      <c r="B11" s="2"/>
      <c r="C11" s="2"/>
      <c r="D11" s="2"/>
      <c r="E11" s="152" t="s">
        <v>93</v>
      </c>
      <c r="F11" s="153"/>
      <c r="G11" s="153"/>
      <c r="H11" s="153"/>
      <c r="I11" s="153"/>
      <c r="J11" s="153"/>
      <c r="K11" s="153"/>
      <c r="L11" s="7"/>
      <c r="M11" s="7"/>
      <c r="N11" s="7"/>
      <c r="O11" s="100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7"/>
      <c r="BV11" s="2"/>
      <c r="BW11" s="2"/>
      <c r="BX11" s="2"/>
      <c r="BY11" s="2"/>
      <c r="BZ11" s="1"/>
    </row>
    <row r="12" spans="1:78" ht="2.25" customHeight="1">
      <c r="A12" s="1"/>
      <c r="B12" s="2"/>
      <c r="C12" s="2"/>
      <c r="D12" s="2"/>
      <c r="E12" s="11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12"/>
      <c r="BV12" s="2"/>
      <c r="BW12" s="2"/>
      <c r="BX12" s="2"/>
      <c r="BY12" s="2"/>
      <c r="BZ12" s="1"/>
    </row>
    <row r="13" spans="1:78" ht="6.75" customHeight="1">
      <c r="A13" s="1"/>
      <c r="B13" s="2"/>
      <c r="C13" s="2"/>
      <c r="D13" s="2"/>
      <c r="E13" s="11"/>
      <c r="F13" s="7"/>
      <c r="G13" s="7"/>
      <c r="H13" s="7"/>
      <c r="I13" s="7"/>
      <c r="J13" s="7"/>
      <c r="K13" s="7"/>
      <c r="L13" s="7"/>
      <c r="M13" s="7"/>
      <c r="N13" s="7"/>
      <c r="O13" s="99" t="s">
        <v>80</v>
      </c>
      <c r="P13" s="146"/>
      <c r="Q13" s="146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12"/>
      <c r="BV13" s="2"/>
      <c r="BW13" s="2"/>
      <c r="BX13" s="2"/>
      <c r="BY13" s="2"/>
      <c r="BZ13" s="1"/>
    </row>
    <row r="14" spans="1:78" ht="16.5" customHeight="1">
      <c r="A14" s="1"/>
      <c r="B14" s="2"/>
      <c r="C14" s="2"/>
      <c r="D14" s="2"/>
      <c r="E14" s="11"/>
      <c r="F14" s="7"/>
      <c r="G14" s="7"/>
      <c r="H14" s="7"/>
      <c r="I14" s="7"/>
      <c r="J14" s="7"/>
      <c r="K14" s="7"/>
      <c r="L14" s="7"/>
      <c r="M14" s="7"/>
      <c r="N14" s="7"/>
      <c r="O14" s="100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7"/>
      <c r="BV14" s="2"/>
      <c r="BW14" s="2"/>
      <c r="BX14" s="2"/>
      <c r="BY14" s="2"/>
      <c r="BZ14" s="1"/>
    </row>
    <row r="15" spans="1:78" ht="2.25" customHeight="1">
      <c r="A15" s="1"/>
      <c r="B15" s="2"/>
      <c r="C15" s="2"/>
      <c r="D15" s="2"/>
      <c r="E15" s="11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12"/>
      <c r="BV15" s="2"/>
      <c r="BW15" s="2"/>
      <c r="BX15" s="2"/>
      <c r="BY15" s="2"/>
      <c r="BZ15" s="1"/>
    </row>
    <row r="16" spans="1:78" ht="6.75" customHeight="1">
      <c r="A16" s="1"/>
      <c r="B16" s="2"/>
      <c r="C16" s="2"/>
      <c r="D16" s="2"/>
      <c r="E16" s="11"/>
      <c r="F16" s="7"/>
      <c r="G16" s="7"/>
      <c r="H16" s="7"/>
      <c r="I16" s="7"/>
      <c r="J16" s="7"/>
      <c r="K16" s="7"/>
      <c r="L16" s="7"/>
      <c r="M16" s="7"/>
      <c r="N16" s="7"/>
      <c r="O16" s="99" t="s">
        <v>81</v>
      </c>
      <c r="P16" s="146"/>
      <c r="Q16" s="146"/>
      <c r="R16" s="146"/>
      <c r="S16" s="146"/>
      <c r="T16" s="146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12"/>
      <c r="BV16" s="2"/>
      <c r="BW16" s="2"/>
      <c r="BX16" s="2"/>
      <c r="BY16" s="2"/>
      <c r="BZ16" s="1"/>
    </row>
    <row r="17" spans="1:78" ht="16.5" customHeight="1">
      <c r="A17" s="1"/>
      <c r="B17" s="2"/>
      <c r="C17" s="2"/>
      <c r="D17" s="2"/>
      <c r="E17" s="11"/>
      <c r="F17" s="7"/>
      <c r="G17" s="7"/>
      <c r="H17" s="7"/>
      <c r="I17" s="7"/>
      <c r="J17" s="7"/>
      <c r="K17" s="7"/>
      <c r="L17" s="7"/>
      <c r="M17" s="7"/>
      <c r="N17" s="7"/>
      <c r="O17" s="100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7"/>
      <c r="BV17" s="2"/>
      <c r="BW17" s="2"/>
      <c r="BX17" s="2"/>
      <c r="BY17" s="2"/>
      <c r="BZ17" s="1"/>
    </row>
    <row r="18" spans="1:78" ht="2.25" customHeight="1">
      <c r="A18" s="1"/>
      <c r="B18" s="2"/>
      <c r="C18" s="2"/>
      <c r="D18" s="2"/>
      <c r="E18" s="11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12"/>
      <c r="BV18" s="2"/>
      <c r="BW18" s="2"/>
      <c r="BX18" s="2"/>
      <c r="BY18" s="2"/>
      <c r="BZ18" s="1"/>
    </row>
    <row r="19" spans="1:78" ht="6.75" customHeight="1">
      <c r="A19" s="1"/>
      <c r="B19" s="2"/>
      <c r="C19" s="2"/>
      <c r="D19" s="2"/>
      <c r="E19" s="11"/>
      <c r="F19" s="7"/>
      <c r="G19" s="7"/>
      <c r="H19" s="7"/>
      <c r="I19" s="7"/>
      <c r="J19" s="7"/>
      <c r="K19" s="7"/>
      <c r="L19" s="7"/>
      <c r="M19" s="7"/>
      <c r="N19" s="7"/>
      <c r="O19" s="99" t="s">
        <v>82</v>
      </c>
      <c r="P19" s="146"/>
      <c r="Q19" s="146"/>
      <c r="R19" s="146"/>
      <c r="S19" s="146"/>
      <c r="T19" s="146"/>
      <c r="U19" s="146"/>
      <c r="V19" s="146"/>
      <c r="W19" s="146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12"/>
      <c r="BV19" s="2"/>
      <c r="BW19" s="2"/>
      <c r="BX19" s="2"/>
      <c r="BY19" s="2"/>
      <c r="BZ19" s="1"/>
    </row>
    <row r="20" spans="1:78" ht="16.5" customHeight="1">
      <c r="A20" s="1"/>
      <c r="B20" s="2"/>
      <c r="C20" s="2"/>
      <c r="D20" s="2"/>
      <c r="E20" s="11"/>
      <c r="F20" s="7"/>
      <c r="G20" s="7"/>
      <c r="H20" s="7"/>
      <c r="I20" s="7"/>
      <c r="J20" s="7"/>
      <c r="K20" s="7"/>
      <c r="L20" s="7"/>
      <c r="M20" s="7"/>
      <c r="N20" s="7"/>
      <c r="O20" s="100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7"/>
      <c r="BV20" s="2"/>
      <c r="BW20" s="2"/>
      <c r="BX20" s="2"/>
      <c r="BY20" s="2"/>
      <c r="BZ20" s="1"/>
    </row>
    <row r="21" spans="1:78" ht="2.25" customHeight="1">
      <c r="A21" s="1"/>
      <c r="B21" s="2"/>
      <c r="C21" s="2"/>
      <c r="D21" s="2"/>
      <c r="E21" s="11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12"/>
      <c r="BV21" s="2"/>
      <c r="BW21" s="2"/>
      <c r="BX21" s="2"/>
      <c r="BY21" s="2"/>
      <c r="BZ21" s="1"/>
    </row>
    <row r="22" spans="1:78" ht="6.75" customHeight="1">
      <c r="A22" s="1"/>
      <c r="B22" s="2"/>
      <c r="C22" s="2"/>
      <c r="D22" s="2"/>
      <c r="E22" s="11"/>
      <c r="F22" s="7"/>
      <c r="G22" s="7"/>
      <c r="H22" s="7"/>
      <c r="I22" s="7"/>
      <c r="J22" s="7"/>
      <c r="K22" s="7"/>
      <c r="L22" s="7"/>
      <c r="M22" s="7"/>
      <c r="N22" s="7"/>
      <c r="O22" s="99" t="s">
        <v>21</v>
      </c>
      <c r="P22" s="146"/>
      <c r="Q22" s="146"/>
      <c r="R22" s="146"/>
      <c r="S22" s="146"/>
      <c r="T22" s="7"/>
      <c r="U22" s="7"/>
      <c r="V22" s="7"/>
      <c r="W22" s="7"/>
      <c r="X22" s="7"/>
      <c r="Y22" s="7"/>
      <c r="Z22" s="7"/>
      <c r="AA22" s="99" t="s">
        <v>83</v>
      </c>
      <c r="AB22" s="146"/>
      <c r="AC22" s="146"/>
      <c r="AD22" s="146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12"/>
      <c r="BV22" s="2"/>
      <c r="BW22" s="2"/>
      <c r="BX22" s="2"/>
      <c r="BY22" s="2"/>
      <c r="BZ22" s="1"/>
    </row>
    <row r="23" spans="1:78" ht="16.5" customHeight="1">
      <c r="A23" s="1"/>
      <c r="B23" s="2"/>
      <c r="C23" s="2"/>
      <c r="D23" s="2"/>
      <c r="E23" s="11"/>
      <c r="F23" s="7"/>
      <c r="G23" s="7"/>
      <c r="H23" s="7"/>
      <c r="I23" s="7"/>
      <c r="J23" s="7"/>
      <c r="K23" s="7"/>
      <c r="L23" s="7"/>
      <c r="M23" s="7"/>
      <c r="N23" s="7"/>
      <c r="O23" s="100"/>
      <c r="P23" s="100"/>
      <c r="Q23" s="100"/>
      <c r="R23" s="100"/>
      <c r="S23" s="100"/>
      <c r="T23" s="100"/>
      <c r="U23" s="100"/>
      <c r="V23" s="100"/>
      <c r="W23" s="100"/>
      <c r="X23" s="7"/>
      <c r="Y23" s="7"/>
      <c r="Z23" s="7"/>
      <c r="AA23" s="100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7"/>
      <c r="BV23" s="2"/>
      <c r="BW23" s="2"/>
      <c r="BX23" s="2"/>
      <c r="BY23" s="2"/>
      <c r="BZ23" s="1"/>
    </row>
    <row r="24" spans="1:78" ht="6" customHeight="1">
      <c r="A24" s="1"/>
      <c r="B24" s="2"/>
      <c r="C24" s="2"/>
      <c r="D24" s="2"/>
      <c r="E24" s="11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12"/>
      <c r="BV24" s="2"/>
      <c r="BW24" s="2"/>
      <c r="BX24" s="2"/>
      <c r="BY24" s="2"/>
      <c r="BZ24" s="1"/>
    </row>
    <row r="25" spans="1:78" ht="16.5" customHeight="1">
      <c r="A25" s="1"/>
      <c r="B25" s="2"/>
      <c r="C25" s="2"/>
      <c r="D25" s="2"/>
      <c r="E25" s="11"/>
      <c r="F25" s="7"/>
      <c r="G25" s="7"/>
      <c r="H25" s="7"/>
      <c r="I25" s="7"/>
      <c r="J25" s="7"/>
      <c r="K25" s="7"/>
      <c r="L25" s="7"/>
      <c r="M25" s="7"/>
      <c r="N25" s="7"/>
      <c r="O25" s="83" t="s">
        <v>84</v>
      </c>
      <c r="P25" s="83"/>
      <c r="Q25" s="83"/>
      <c r="R25" s="83"/>
      <c r="S25" s="83"/>
      <c r="T25" s="83"/>
      <c r="U25" s="83"/>
      <c r="V25" s="83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7"/>
      <c r="AM25" s="7"/>
      <c r="AN25" s="7"/>
      <c r="AO25" s="7"/>
      <c r="AP25" s="7"/>
      <c r="AQ25" s="83" t="s">
        <v>85</v>
      </c>
      <c r="AR25" s="83"/>
      <c r="AS25" s="83"/>
      <c r="AT25" s="83"/>
      <c r="AU25" s="83"/>
      <c r="AV25" s="83"/>
      <c r="AW25" s="83"/>
      <c r="AX25" s="83"/>
      <c r="AY25" s="83"/>
      <c r="AZ25" s="83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7"/>
      <c r="BQ25" s="7"/>
      <c r="BR25" s="7"/>
      <c r="BS25" s="7"/>
      <c r="BT25" s="7"/>
      <c r="BU25" s="12"/>
      <c r="BV25" s="2"/>
      <c r="BW25" s="2"/>
      <c r="BX25" s="2"/>
      <c r="BY25" s="2"/>
      <c r="BZ25" s="1"/>
    </row>
    <row r="26" spans="1:78" ht="2.25" customHeight="1">
      <c r="A26" s="1"/>
      <c r="B26" s="2"/>
      <c r="C26" s="2"/>
      <c r="D26" s="2"/>
      <c r="E26" s="11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12"/>
      <c r="BV26" s="2"/>
      <c r="BW26" s="2"/>
      <c r="BX26" s="2"/>
      <c r="BY26" s="2"/>
      <c r="BZ26" s="1"/>
    </row>
    <row r="27" spans="1:78" ht="6.75" customHeight="1">
      <c r="A27" s="1"/>
      <c r="B27" s="2"/>
      <c r="C27" s="2"/>
      <c r="D27" s="2"/>
      <c r="E27" s="11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99" t="s">
        <v>70</v>
      </c>
      <c r="AB27" s="89"/>
      <c r="AC27" s="89"/>
      <c r="AD27" s="89"/>
      <c r="AE27" s="89"/>
      <c r="AF27" s="89"/>
      <c r="AG27" s="89"/>
      <c r="AH27" s="89"/>
      <c r="AI27" s="89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12"/>
      <c r="BV27" s="2"/>
      <c r="BW27" s="2"/>
      <c r="BX27" s="2"/>
      <c r="BY27" s="2"/>
      <c r="BZ27" s="1"/>
    </row>
    <row r="28" spans="1:78" ht="16.5" customHeight="1">
      <c r="A28" s="1"/>
      <c r="B28" s="2"/>
      <c r="C28" s="2"/>
      <c r="D28" s="2"/>
      <c r="E28" s="11"/>
      <c r="F28" s="7"/>
      <c r="G28" s="7"/>
      <c r="H28" s="7"/>
      <c r="I28" s="7"/>
      <c r="J28" s="7"/>
      <c r="K28" s="7"/>
      <c r="L28" s="7"/>
      <c r="M28" s="7"/>
      <c r="N28" s="7"/>
      <c r="O28" s="151" t="s">
        <v>86</v>
      </c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41"/>
      <c r="AB28" s="142"/>
      <c r="AC28" s="142"/>
      <c r="AD28" s="141"/>
      <c r="AE28" s="143"/>
      <c r="AF28" s="141"/>
      <c r="AG28" s="141"/>
      <c r="AH28" s="141"/>
      <c r="AI28" s="141"/>
      <c r="AJ28" s="144"/>
      <c r="AK28" s="143"/>
      <c r="AL28" s="141"/>
      <c r="AM28" s="141"/>
      <c r="AN28" s="141"/>
      <c r="AO28" s="141"/>
      <c r="AP28" s="144"/>
      <c r="AQ28" s="141"/>
      <c r="AR28" s="142"/>
      <c r="AS28" s="142"/>
      <c r="AT28" s="142"/>
      <c r="AU28" s="142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12"/>
      <c r="BV28" s="2"/>
      <c r="BW28" s="2"/>
      <c r="BX28" s="2"/>
      <c r="BY28" s="2"/>
      <c r="BZ28" s="1"/>
    </row>
    <row r="29" spans="1:78" ht="2.25" customHeight="1">
      <c r="A29" s="1"/>
      <c r="B29" s="2"/>
      <c r="C29" s="2"/>
      <c r="D29" s="2"/>
      <c r="E29" s="11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12"/>
      <c r="BV29" s="2"/>
      <c r="BW29" s="2"/>
      <c r="BX29" s="2"/>
      <c r="BY29" s="2"/>
      <c r="BZ29" s="1"/>
    </row>
    <row r="30" spans="1:78" ht="6.75" customHeight="1">
      <c r="A30" s="1"/>
      <c r="B30" s="2"/>
      <c r="C30" s="2"/>
      <c r="D30" s="2"/>
      <c r="E30" s="11"/>
      <c r="F30" s="7"/>
      <c r="G30" s="7"/>
      <c r="H30" s="7"/>
      <c r="I30" s="7"/>
      <c r="J30" s="7"/>
      <c r="K30" s="7"/>
      <c r="L30" s="7"/>
      <c r="M30" s="7"/>
      <c r="N30" s="7"/>
      <c r="O30" s="99" t="s">
        <v>512</v>
      </c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12"/>
      <c r="BV30" s="2"/>
      <c r="BW30" s="2"/>
      <c r="BX30" s="2"/>
      <c r="BY30" s="2"/>
      <c r="BZ30" s="1"/>
    </row>
    <row r="31" spans="1:78" ht="16.5" customHeight="1">
      <c r="A31" s="1"/>
      <c r="B31" s="2"/>
      <c r="C31" s="2"/>
      <c r="D31" s="2"/>
      <c r="E31" s="11"/>
      <c r="F31" s="7"/>
      <c r="G31" s="7"/>
      <c r="H31" s="7"/>
      <c r="I31" s="7"/>
      <c r="J31" s="7"/>
      <c r="K31" s="7"/>
      <c r="L31" s="7"/>
      <c r="M31" s="7"/>
      <c r="N31" s="7"/>
      <c r="O31" s="100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7"/>
      <c r="BV31" s="2"/>
      <c r="BW31" s="2"/>
      <c r="BX31" s="2"/>
      <c r="BY31" s="2"/>
      <c r="BZ31" s="1"/>
    </row>
    <row r="32" spans="1:78" ht="2.25" customHeight="1">
      <c r="A32" s="1"/>
      <c r="B32" s="2"/>
      <c r="C32" s="2"/>
      <c r="D32" s="2"/>
      <c r="E32" s="11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12"/>
      <c r="BV32" s="2"/>
      <c r="BW32" s="2"/>
      <c r="BX32" s="2"/>
      <c r="BY32" s="2"/>
      <c r="BZ32" s="1"/>
    </row>
    <row r="33" spans="1:78" ht="6.75" customHeight="1">
      <c r="A33" s="1"/>
      <c r="B33" s="2"/>
      <c r="C33" s="2"/>
      <c r="D33" s="2"/>
      <c r="E33" s="11"/>
      <c r="F33" s="7"/>
      <c r="G33" s="7"/>
      <c r="H33" s="7"/>
      <c r="I33" s="7"/>
      <c r="J33" s="7"/>
      <c r="K33" s="7"/>
      <c r="L33" s="7"/>
      <c r="M33" s="7"/>
      <c r="N33" s="7"/>
      <c r="O33" s="99" t="s">
        <v>87</v>
      </c>
      <c r="P33" s="146"/>
      <c r="Q33" s="146"/>
      <c r="R33" s="146"/>
      <c r="S33" s="146"/>
      <c r="T33" s="146"/>
      <c r="U33" s="146"/>
      <c r="V33" s="146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12"/>
      <c r="BV33" s="2"/>
      <c r="BW33" s="2"/>
      <c r="BX33" s="2"/>
      <c r="BY33" s="2"/>
      <c r="BZ33" s="1"/>
    </row>
    <row r="34" spans="1:78" ht="16.5" customHeight="1">
      <c r="A34" s="1"/>
      <c r="B34" s="2"/>
      <c r="C34" s="2"/>
      <c r="D34" s="2"/>
      <c r="E34" s="11"/>
      <c r="F34" s="7"/>
      <c r="G34" s="7"/>
      <c r="H34" s="7"/>
      <c r="I34" s="7"/>
      <c r="J34" s="7"/>
      <c r="K34" s="7"/>
      <c r="L34" s="7"/>
      <c r="M34" s="7"/>
      <c r="N34" s="7"/>
      <c r="O34" s="100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7"/>
      <c r="BV34" s="2"/>
      <c r="BW34" s="2"/>
      <c r="BX34" s="2"/>
      <c r="BY34" s="2"/>
      <c r="BZ34" s="1"/>
    </row>
    <row r="35" spans="1:78" ht="5.25" customHeight="1">
      <c r="A35" s="1"/>
      <c r="B35" s="2"/>
      <c r="C35" s="2"/>
      <c r="D35" s="2"/>
      <c r="E35" s="11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12"/>
      <c r="BV35" s="2"/>
      <c r="BW35" s="2"/>
      <c r="BX35" s="2"/>
      <c r="BY35" s="2"/>
      <c r="BZ35" s="1"/>
    </row>
    <row r="36" spans="1:78" ht="16.5" customHeight="1">
      <c r="A36" s="1"/>
      <c r="B36" s="2"/>
      <c r="C36" s="2"/>
      <c r="D36" s="2"/>
      <c r="E36" s="11"/>
      <c r="F36" s="7"/>
      <c r="G36" s="7"/>
      <c r="H36" s="7"/>
      <c r="I36" s="7"/>
      <c r="J36" s="7"/>
      <c r="K36" s="7"/>
      <c r="L36" s="7"/>
      <c r="M36" s="7"/>
      <c r="N36" s="7"/>
      <c r="O36" s="83" t="s">
        <v>89</v>
      </c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 t="s">
        <v>88</v>
      </c>
      <c r="AA36" s="83"/>
      <c r="AB36" s="83"/>
      <c r="AC36" s="147"/>
      <c r="AD36" s="147"/>
      <c r="AE36" s="147"/>
      <c r="AF36" s="147"/>
      <c r="AG36" s="147"/>
      <c r="AH36" s="83" t="s">
        <v>90</v>
      </c>
      <c r="AI36" s="83"/>
      <c r="AJ36" s="83"/>
      <c r="AK36" s="83"/>
      <c r="AL36" s="83"/>
      <c r="AM36" s="83"/>
      <c r="AN36" s="83"/>
      <c r="AO36" s="83"/>
      <c r="AP36" s="83"/>
      <c r="AQ36" s="148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50"/>
      <c r="BV36" s="2"/>
      <c r="BW36" s="2"/>
      <c r="BX36" s="2"/>
      <c r="BY36" s="2"/>
      <c r="BZ36" s="1"/>
    </row>
    <row r="37" spans="1:78" ht="5.25" customHeight="1">
      <c r="A37" s="1"/>
      <c r="B37" s="2"/>
      <c r="C37" s="2"/>
      <c r="D37" s="2"/>
      <c r="E37" s="11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12"/>
      <c r="BV37" s="2"/>
      <c r="BW37" s="2"/>
      <c r="BX37" s="2"/>
      <c r="BY37" s="2"/>
      <c r="BZ37" s="1"/>
    </row>
    <row r="38" spans="1:78" ht="16.5" customHeight="1">
      <c r="A38" s="1"/>
      <c r="B38" s="2"/>
      <c r="C38" s="2"/>
      <c r="D38" s="2"/>
      <c r="E38" s="11"/>
      <c r="F38" s="7"/>
      <c r="G38" s="7"/>
      <c r="H38" s="7"/>
      <c r="I38" s="7"/>
      <c r="J38" s="7"/>
      <c r="K38" s="7"/>
      <c r="L38" s="7"/>
      <c r="M38" s="7"/>
      <c r="N38" s="7"/>
      <c r="O38" s="83" t="s">
        <v>69</v>
      </c>
      <c r="P38" s="83"/>
      <c r="Q38" s="83"/>
      <c r="R38" s="83"/>
      <c r="S38" s="83"/>
      <c r="T38" s="83"/>
      <c r="U38" s="83"/>
      <c r="V38" s="83"/>
      <c r="W38" s="100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7"/>
      <c r="BV38" s="2"/>
      <c r="BW38" s="2"/>
      <c r="BX38" s="2"/>
      <c r="BY38" s="2"/>
      <c r="BZ38" s="1"/>
    </row>
    <row r="39" spans="1:78" ht="5.25" customHeight="1">
      <c r="A39" s="1"/>
      <c r="B39" s="2"/>
      <c r="C39" s="2"/>
      <c r="D39" s="2"/>
      <c r="E39" s="11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12"/>
      <c r="BV39" s="2"/>
      <c r="BW39" s="2"/>
      <c r="BX39" s="2"/>
      <c r="BY39" s="2"/>
      <c r="BZ39" s="1"/>
    </row>
    <row r="40" spans="1:78" ht="16.5" customHeight="1">
      <c r="A40" s="1"/>
      <c r="B40" s="2"/>
      <c r="C40" s="2"/>
      <c r="D40" s="2"/>
      <c r="E40" s="11"/>
      <c r="F40" s="7"/>
      <c r="G40" s="7"/>
      <c r="H40" s="7"/>
      <c r="I40" s="7"/>
      <c r="J40" s="7"/>
      <c r="K40" s="7"/>
      <c r="L40" s="7"/>
      <c r="M40" s="7"/>
      <c r="N40" s="7"/>
      <c r="O40" s="83" t="s">
        <v>7</v>
      </c>
      <c r="P40" s="83"/>
      <c r="Q40" s="83"/>
      <c r="R40" s="83"/>
      <c r="S40" s="83"/>
      <c r="T40" s="83"/>
      <c r="U40" s="83"/>
      <c r="V40" s="83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12"/>
      <c r="BV40" s="2"/>
      <c r="BW40" s="2"/>
      <c r="BX40" s="2"/>
      <c r="BY40" s="2"/>
      <c r="BZ40" s="1"/>
    </row>
    <row r="41" spans="1:78" ht="6.75" customHeight="1">
      <c r="A41" s="1"/>
      <c r="B41" s="2"/>
      <c r="C41" s="2"/>
      <c r="D41" s="2"/>
      <c r="E41" s="11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5"/>
      <c r="BV41" s="2"/>
      <c r="BW41" s="2"/>
      <c r="BX41" s="2"/>
      <c r="BY41" s="2"/>
      <c r="BZ41" s="1"/>
    </row>
    <row r="42" spans="1:78" ht="11.25" customHeight="1">
      <c r="A42" s="1"/>
      <c r="B42" s="2"/>
      <c r="C42" s="2"/>
      <c r="D42" s="2"/>
      <c r="E42" s="101" t="s">
        <v>94</v>
      </c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3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12"/>
      <c r="BV42" s="2"/>
      <c r="BW42" s="2"/>
      <c r="BX42" s="2"/>
      <c r="BY42" s="2"/>
      <c r="BZ42" s="1"/>
    </row>
    <row r="43" spans="1:78" ht="5.25" customHeight="1">
      <c r="A43" s="1"/>
      <c r="B43" s="2"/>
      <c r="C43" s="2"/>
      <c r="D43" s="2"/>
      <c r="E43" s="11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12"/>
      <c r="BV43" s="2"/>
      <c r="BW43" s="2"/>
      <c r="BX43" s="2"/>
      <c r="BY43" s="2"/>
      <c r="BZ43" s="1"/>
    </row>
    <row r="44" spans="1:78" ht="13.5" customHeight="1">
      <c r="A44" s="1"/>
      <c r="B44" s="2"/>
      <c r="C44" s="2"/>
      <c r="D44" s="2"/>
      <c r="E44" s="11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12"/>
      <c r="AR44" s="176" t="s">
        <v>95</v>
      </c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177"/>
      <c r="BG44" s="178"/>
      <c r="BH44" s="179" t="s">
        <v>97</v>
      </c>
      <c r="BI44" s="180"/>
      <c r="BJ44" s="180"/>
      <c r="BK44" s="180"/>
      <c r="BL44" s="180"/>
      <c r="BM44" s="180"/>
      <c r="BN44" s="180"/>
      <c r="BO44" s="180"/>
      <c r="BP44" s="180"/>
      <c r="BQ44" s="180"/>
      <c r="BR44" s="180"/>
      <c r="BS44" s="180"/>
      <c r="BT44" s="180"/>
      <c r="BU44" s="181"/>
      <c r="BV44" s="2"/>
      <c r="BW44" s="2"/>
      <c r="BX44" s="2"/>
      <c r="BY44" s="2"/>
      <c r="BZ44" s="1"/>
    </row>
    <row r="45" spans="1:78" ht="10.5" customHeight="1">
      <c r="A45" s="1"/>
      <c r="B45" s="2"/>
      <c r="C45" s="2"/>
      <c r="D45" s="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5"/>
      <c r="AR45" s="173" t="s">
        <v>96</v>
      </c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5"/>
      <c r="BH45" s="173" t="s">
        <v>96</v>
      </c>
      <c r="BI45" s="174"/>
      <c r="BJ45" s="174"/>
      <c r="BK45" s="174"/>
      <c r="BL45" s="174"/>
      <c r="BM45" s="174"/>
      <c r="BN45" s="174"/>
      <c r="BO45" s="174"/>
      <c r="BP45" s="174"/>
      <c r="BQ45" s="174"/>
      <c r="BR45" s="174"/>
      <c r="BS45" s="174"/>
      <c r="BT45" s="174"/>
      <c r="BU45" s="175"/>
      <c r="BV45" s="2"/>
      <c r="BW45" s="2"/>
      <c r="BX45" s="2"/>
      <c r="BY45" s="2"/>
      <c r="BZ45" s="1"/>
    </row>
    <row r="46" spans="1:78" ht="15" customHeight="1">
      <c r="A46" s="1"/>
      <c r="B46" s="2"/>
      <c r="C46" s="2"/>
      <c r="D46" s="2"/>
      <c r="E46" s="11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12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12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12"/>
      <c r="BV46" s="2"/>
      <c r="BW46" s="2"/>
      <c r="BX46" s="2"/>
      <c r="BY46" s="2"/>
      <c r="BZ46" s="1"/>
    </row>
    <row r="47" spans="1:78" ht="16.5" customHeight="1">
      <c r="A47" s="1"/>
      <c r="B47" s="2"/>
      <c r="C47" s="2"/>
      <c r="D47" s="2"/>
      <c r="E47" s="152" t="s">
        <v>91</v>
      </c>
      <c r="F47" s="153"/>
      <c r="G47" s="153"/>
      <c r="H47" s="153"/>
      <c r="I47" s="153"/>
      <c r="J47" s="153"/>
      <c r="K47" s="153"/>
      <c r="L47" s="7"/>
      <c r="M47" s="7"/>
      <c r="N47" s="7"/>
      <c r="O47" s="172" t="s">
        <v>202</v>
      </c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59"/>
      <c r="AR47" s="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7"/>
      <c r="BG47" s="12"/>
      <c r="BH47" s="7"/>
      <c r="BI47" s="7"/>
      <c r="BJ47" s="167"/>
      <c r="BK47" s="168"/>
      <c r="BL47" s="168"/>
      <c r="BM47" s="168"/>
      <c r="BN47" s="168"/>
      <c r="BO47" s="168"/>
      <c r="BP47" s="168"/>
      <c r="BQ47" s="168"/>
      <c r="BR47" s="168"/>
      <c r="BS47" s="168"/>
      <c r="BT47" s="168"/>
      <c r="BU47" s="169"/>
      <c r="BV47" s="2"/>
      <c r="BW47" s="2"/>
      <c r="BX47" s="2"/>
      <c r="BY47" s="2"/>
      <c r="BZ47" s="1"/>
    </row>
    <row r="48" spans="1:78" ht="4.5" customHeight="1">
      <c r="A48" s="1"/>
      <c r="B48" s="2"/>
      <c r="C48" s="2"/>
      <c r="D48" s="2"/>
      <c r="E48" s="11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12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12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12"/>
      <c r="BV48" s="2"/>
      <c r="BW48" s="2"/>
      <c r="BX48" s="2"/>
      <c r="BY48" s="2"/>
      <c r="BZ48" s="1"/>
    </row>
    <row r="49" spans="1:78" ht="16.5" customHeight="1">
      <c r="A49" s="1"/>
      <c r="B49" s="2"/>
      <c r="C49" s="2"/>
      <c r="D49" s="2"/>
      <c r="E49" s="11"/>
      <c r="F49" s="7"/>
      <c r="G49" s="7"/>
      <c r="H49" s="7"/>
      <c r="I49" s="7"/>
      <c r="J49" s="7"/>
      <c r="K49" s="7"/>
      <c r="L49" s="7"/>
      <c r="M49" s="7"/>
      <c r="N49" s="7"/>
      <c r="O49" s="170" t="s">
        <v>203</v>
      </c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71"/>
      <c r="AR49" s="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7"/>
      <c r="BG49" s="12"/>
      <c r="BH49" s="7"/>
      <c r="BI49" s="7"/>
      <c r="BJ49" s="167"/>
      <c r="BK49" s="168"/>
      <c r="BL49" s="168"/>
      <c r="BM49" s="168"/>
      <c r="BN49" s="168"/>
      <c r="BO49" s="168"/>
      <c r="BP49" s="168"/>
      <c r="BQ49" s="168"/>
      <c r="BR49" s="168"/>
      <c r="BS49" s="168"/>
      <c r="BT49" s="168"/>
      <c r="BU49" s="169"/>
      <c r="BV49" s="2"/>
      <c r="BW49" s="2"/>
      <c r="BX49" s="2"/>
      <c r="BY49" s="2"/>
      <c r="BZ49" s="1"/>
    </row>
    <row r="50" spans="1:78" ht="4.5" customHeight="1">
      <c r="A50" s="1"/>
      <c r="B50" s="2"/>
      <c r="C50" s="2"/>
      <c r="D50" s="2"/>
      <c r="E50" s="11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12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12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12"/>
      <c r="BV50" s="2"/>
      <c r="BW50" s="2"/>
      <c r="BX50" s="2"/>
      <c r="BY50" s="2"/>
      <c r="BZ50" s="1"/>
    </row>
    <row r="51" spans="1:78" ht="16.5" customHeight="1">
      <c r="A51" s="1"/>
      <c r="B51" s="2"/>
      <c r="C51" s="2"/>
      <c r="D51" s="2"/>
      <c r="E51" s="11"/>
      <c r="F51" s="7"/>
      <c r="G51" s="7"/>
      <c r="H51" s="7"/>
      <c r="I51" s="7"/>
      <c r="J51" s="7"/>
      <c r="K51" s="7"/>
      <c r="L51" s="7"/>
      <c r="M51" s="7"/>
      <c r="N51" s="7"/>
      <c r="O51" s="170" t="s">
        <v>204</v>
      </c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71"/>
      <c r="AR51" s="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7"/>
      <c r="BG51" s="12"/>
      <c r="BH51" s="7"/>
      <c r="BI51" s="7"/>
      <c r="BJ51" s="167"/>
      <c r="BK51" s="168"/>
      <c r="BL51" s="168"/>
      <c r="BM51" s="168"/>
      <c r="BN51" s="168"/>
      <c r="BO51" s="168"/>
      <c r="BP51" s="168"/>
      <c r="BQ51" s="168"/>
      <c r="BR51" s="168"/>
      <c r="BS51" s="168"/>
      <c r="BT51" s="168"/>
      <c r="BU51" s="169"/>
      <c r="BV51" s="2"/>
      <c r="BW51" s="2"/>
      <c r="BX51" s="2"/>
      <c r="BY51" s="2"/>
      <c r="BZ51" s="1"/>
    </row>
    <row r="52" spans="1:78" ht="6" customHeight="1">
      <c r="A52" s="1"/>
      <c r="B52" s="2"/>
      <c r="C52" s="2"/>
      <c r="D52" s="2"/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5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5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5"/>
      <c r="BV52" s="2"/>
      <c r="BW52" s="2"/>
      <c r="BX52" s="2"/>
      <c r="BY52" s="2"/>
      <c r="BZ52" s="1"/>
    </row>
    <row r="53" spans="1:78" ht="15" customHeight="1">
      <c r="A53" s="1"/>
      <c r="B53" s="2"/>
      <c r="C53" s="2"/>
      <c r="D53" s="2"/>
      <c r="E53" s="11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12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12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12"/>
      <c r="BV53" s="2"/>
      <c r="BW53" s="2"/>
      <c r="BX53" s="2"/>
      <c r="BY53" s="2"/>
      <c r="BZ53" s="1"/>
    </row>
    <row r="54" spans="1:78" ht="16.5" customHeight="1">
      <c r="A54" s="1"/>
      <c r="B54" s="2"/>
      <c r="C54" s="2"/>
      <c r="D54" s="2"/>
      <c r="E54" s="152" t="s">
        <v>92</v>
      </c>
      <c r="F54" s="153"/>
      <c r="G54" s="153"/>
      <c r="H54" s="153"/>
      <c r="I54" s="153"/>
      <c r="J54" s="153"/>
      <c r="K54" s="153"/>
      <c r="L54" s="7"/>
      <c r="M54" s="7"/>
      <c r="N54" s="7"/>
      <c r="O54" s="172" t="s">
        <v>202</v>
      </c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59"/>
      <c r="AR54" s="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7"/>
      <c r="BG54" s="12"/>
      <c r="BH54" s="7"/>
      <c r="BI54" s="7"/>
      <c r="BJ54" s="167"/>
      <c r="BK54" s="168"/>
      <c r="BL54" s="168"/>
      <c r="BM54" s="168"/>
      <c r="BN54" s="168"/>
      <c r="BO54" s="168"/>
      <c r="BP54" s="168"/>
      <c r="BQ54" s="168"/>
      <c r="BR54" s="168"/>
      <c r="BS54" s="168"/>
      <c r="BT54" s="168"/>
      <c r="BU54" s="169"/>
      <c r="BV54" s="2"/>
      <c r="BW54" s="2"/>
      <c r="BX54" s="2"/>
      <c r="BY54" s="2"/>
      <c r="BZ54" s="1"/>
    </row>
    <row r="55" spans="1:78" ht="4.5" customHeight="1">
      <c r="A55" s="1"/>
      <c r="B55" s="2"/>
      <c r="C55" s="2"/>
      <c r="D55" s="2"/>
      <c r="E55" s="11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12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12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12"/>
      <c r="BV55" s="2"/>
      <c r="BW55" s="2"/>
      <c r="BX55" s="2"/>
      <c r="BY55" s="2"/>
      <c r="BZ55" s="1"/>
    </row>
    <row r="56" spans="1:78" ht="16.5" customHeight="1">
      <c r="A56" s="1"/>
      <c r="B56" s="2"/>
      <c r="C56" s="2"/>
      <c r="D56" s="2"/>
      <c r="E56" s="11"/>
      <c r="F56" s="7"/>
      <c r="G56" s="7"/>
      <c r="H56" s="7"/>
      <c r="I56" s="7"/>
      <c r="J56" s="7"/>
      <c r="K56" s="7"/>
      <c r="L56" s="7"/>
      <c r="M56" s="7"/>
      <c r="N56" s="7"/>
      <c r="O56" s="170" t="s">
        <v>203</v>
      </c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71"/>
      <c r="AR56" s="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7"/>
      <c r="BG56" s="12"/>
      <c r="BH56" s="7"/>
      <c r="BI56" s="7"/>
      <c r="BJ56" s="167"/>
      <c r="BK56" s="168"/>
      <c r="BL56" s="168"/>
      <c r="BM56" s="168"/>
      <c r="BN56" s="168"/>
      <c r="BO56" s="168"/>
      <c r="BP56" s="168"/>
      <c r="BQ56" s="168"/>
      <c r="BR56" s="168"/>
      <c r="BS56" s="168"/>
      <c r="BT56" s="168"/>
      <c r="BU56" s="169"/>
      <c r="BV56" s="2"/>
      <c r="BW56" s="2"/>
      <c r="BX56" s="2"/>
      <c r="BY56" s="2"/>
      <c r="BZ56" s="1"/>
    </row>
    <row r="57" spans="1:78" ht="4.5" customHeight="1">
      <c r="A57" s="1"/>
      <c r="B57" s="2"/>
      <c r="C57" s="2"/>
      <c r="D57" s="2"/>
      <c r="E57" s="11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12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12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12"/>
      <c r="BV57" s="2"/>
      <c r="BW57" s="2"/>
      <c r="BX57" s="2"/>
      <c r="BY57" s="2"/>
      <c r="BZ57" s="1"/>
    </row>
    <row r="58" spans="1:78" ht="16.5" customHeight="1">
      <c r="A58" s="1"/>
      <c r="B58" s="2"/>
      <c r="C58" s="2"/>
      <c r="D58" s="2"/>
      <c r="E58" s="11"/>
      <c r="F58" s="7"/>
      <c r="G58" s="7"/>
      <c r="H58" s="7"/>
      <c r="I58" s="7"/>
      <c r="J58" s="7"/>
      <c r="K58" s="7"/>
      <c r="L58" s="7"/>
      <c r="M58" s="7"/>
      <c r="N58" s="7"/>
      <c r="O58" s="170" t="s">
        <v>204</v>
      </c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71"/>
      <c r="AR58" s="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7"/>
      <c r="BG58" s="12"/>
      <c r="BH58" s="7"/>
      <c r="BI58" s="7"/>
      <c r="BJ58" s="167"/>
      <c r="BK58" s="168"/>
      <c r="BL58" s="168"/>
      <c r="BM58" s="168"/>
      <c r="BN58" s="168"/>
      <c r="BO58" s="168"/>
      <c r="BP58" s="168"/>
      <c r="BQ58" s="168"/>
      <c r="BR58" s="168"/>
      <c r="BS58" s="168"/>
      <c r="BT58" s="168"/>
      <c r="BU58" s="169"/>
      <c r="BV58" s="2"/>
      <c r="BW58" s="2"/>
      <c r="BX58" s="2"/>
      <c r="BY58" s="2"/>
      <c r="BZ58" s="1"/>
    </row>
    <row r="59" spans="1:78" ht="5.25" customHeight="1">
      <c r="A59" s="1"/>
      <c r="B59" s="2"/>
      <c r="C59" s="2"/>
      <c r="D59" s="2"/>
      <c r="E59" s="13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5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5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5"/>
      <c r="BV59" s="2"/>
      <c r="BW59" s="2"/>
      <c r="BX59" s="2"/>
      <c r="BY59" s="2"/>
      <c r="BZ59" s="1"/>
    </row>
    <row r="60" spans="1:78" ht="15" customHeight="1">
      <c r="A60" s="1"/>
      <c r="B60" s="2"/>
      <c r="C60" s="2"/>
      <c r="D60" s="2"/>
      <c r="E60" s="11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12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12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12"/>
      <c r="BV60" s="2"/>
      <c r="BW60" s="2"/>
      <c r="BX60" s="2"/>
      <c r="BY60" s="2"/>
      <c r="BZ60" s="1"/>
    </row>
    <row r="61" spans="1:78" ht="16.5" customHeight="1">
      <c r="A61" s="1"/>
      <c r="B61" s="2"/>
      <c r="C61" s="2"/>
      <c r="D61" s="2"/>
      <c r="E61" s="152" t="s">
        <v>93</v>
      </c>
      <c r="F61" s="153"/>
      <c r="G61" s="153"/>
      <c r="H61" s="153"/>
      <c r="I61" s="153"/>
      <c r="J61" s="153"/>
      <c r="K61" s="153"/>
      <c r="L61" s="7"/>
      <c r="M61" s="7"/>
      <c r="N61" s="7"/>
      <c r="O61" s="172" t="s">
        <v>202</v>
      </c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59"/>
      <c r="AR61" s="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7"/>
      <c r="BG61" s="12"/>
      <c r="BH61" s="7"/>
      <c r="BI61" s="7"/>
      <c r="BJ61" s="167"/>
      <c r="BK61" s="168"/>
      <c r="BL61" s="168"/>
      <c r="BM61" s="168"/>
      <c r="BN61" s="168"/>
      <c r="BO61" s="168"/>
      <c r="BP61" s="168"/>
      <c r="BQ61" s="168"/>
      <c r="BR61" s="168"/>
      <c r="BS61" s="168"/>
      <c r="BT61" s="168"/>
      <c r="BU61" s="169"/>
      <c r="BV61" s="2"/>
      <c r="BW61" s="2"/>
      <c r="BX61" s="2"/>
      <c r="BY61" s="2"/>
      <c r="BZ61" s="1"/>
    </row>
    <row r="62" spans="1:78" ht="4.5" customHeight="1">
      <c r="A62" s="1"/>
      <c r="B62" s="2"/>
      <c r="C62" s="2"/>
      <c r="D62" s="2"/>
      <c r="E62" s="11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12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12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12"/>
      <c r="BV62" s="2"/>
      <c r="BW62" s="2"/>
      <c r="BX62" s="2"/>
      <c r="BY62" s="2"/>
      <c r="BZ62" s="1"/>
    </row>
    <row r="63" spans="1:78" ht="16.5" customHeight="1">
      <c r="A63" s="1"/>
      <c r="B63" s="2"/>
      <c r="C63" s="2"/>
      <c r="D63" s="2"/>
      <c r="E63" s="11"/>
      <c r="F63" s="7"/>
      <c r="G63" s="7"/>
      <c r="H63" s="7"/>
      <c r="I63" s="7"/>
      <c r="J63" s="7"/>
      <c r="K63" s="7"/>
      <c r="L63" s="7"/>
      <c r="M63" s="7"/>
      <c r="N63" s="7"/>
      <c r="O63" s="170" t="s">
        <v>203</v>
      </c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71"/>
      <c r="AR63" s="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7"/>
      <c r="BG63" s="12"/>
      <c r="BH63" s="7"/>
      <c r="BI63" s="7"/>
      <c r="BJ63" s="167"/>
      <c r="BK63" s="168"/>
      <c r="BL63" s="168"/>
      <c r="BM63" s="168"/>
      <c r="BN63" s="168"/>
      <c r="BO63" s="168"/>
      <c r="BP63" s="168"/>
      <c r="BQ63" s="168"/>
      <c r="BR63" s="168"/>
      <c r="BS63" s="168"/>
      <c r="BT63" s="168"/>
      <c r="BU63" s="169"/>
      <c r="BV63" s="2"/>
      <c r="BW63" s="2"/>
      <c r="BX63" s="2"/>
      <c r="BY63" s="2"/>
      <c r="BZ63" s="1"/>
    </row>
    <row r="64" spans="1:78" ht="4.5" customHeight="1">
      <c r="A64" s="1"/>
      <c r="B64" s="2"/>
      <c r="C64" s="2"/>
      <c r="D64" s="2"/>
      <c r="E64" s="11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12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12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12"/>
      <c r="BV64" s="2"/>
      <c r="BW64" s="2"/>
      <c r="BX64" s="2"/>
      <c r="BY64" s="2"/>
      <c r="BZ64" s="1"/>
    </row>
    <row r="65" spans="1:78" ht="16.5" customHeight="1">
      <c r="A65" s="1"/>
      <c r="B65" s="2"/>
      <c r="C65" s="2"/>
      <c r="D65" s="2"/>
      <c r="E65" s="11"/>
      <c r="F65" s="7"/>
      <c r="G65" s="7"/>
      <c r="H65" s="7"/>
      <c r="I65" s="7"/>
      <c r="J65" s="7"/>
      <c r="K65" s="7"/>
      <c r="L65" s="7"/>
      <c r="M65" s="7"/>
      <c r="N65" s="7"/>
      <c r="O65" s="170" t="s">
        <v>204</v>
      </c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71"/>
      <c r="AR65" s="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7"/>
      <c r="BG65" s="12"/>
      <c r="BH65" s="7"/>
      <c r="BI65" s="7"/>
      <c r="BJ65" s="167"/>
      <c r="BK65" s="168"/>
      <c r="BL65" s="168"/>
      <c r="BM65" s="168"/>
      <c r="BN65" s="168"/>
      <c r="BO65" s="168"/>
      <c r="BP65" s="168"/>
      <c r="BQ65" s="168"/>
      <c r="BR65" s="168"/>
      <c r="BS65" s="168"/>
      <c r="BT65" s="168"/>
      <c r="BU65" s="169"/>
      <c r="BV65" s="2"/>
      <c r="BW65" s="2"/>
      <c r="BX65" s="2"/>
      <c r="BY65" s="2"/>
      <c r="BZ65" s="1"/>
    </row>
    <row r="66" spans="1:78" ht="10.5" customHeight="1">
      <c r="A66" s="1"/>
      <c r="B66" s="2"/>
      <c r="C66" s="2"/>
      <c r="D66" s="2"/>
      <c r="E66" s="11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5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5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5"/>
      <c r="BV66" s="2"/>
      <c r="BW66" s="2"/>
      <c r="BX66" s="2"/>
      <c r="BY66" s="2"/>
      <c r="BZ66" s="1"/>
    </row>
    <row r="67" spans="1:78" ht="11.25" customHeight="1">
      <c r="A67" s="1"/>
      <c r="B67" s="2"/>
      <c r="C67" s="2"/>
      <c r="D67" s="2"/>
      <c r="E67" s="101" t="s">
        <v>98</v>
      </c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3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10"/>
      <c r="BV67" s="2"/>
      <c r="BW67" s="2"/>
      <c r="BX67" s="2"/>
      <c r="BY67" s="2"/>
      <c r="BZ67" s="1"/>
    </row>
    <row r="68" spans="1:78" ht="9" customHeight="1">
      <c r="A68" s="1"/>
      <c r="B68" s="2"/>
      <c r="C68" s="2"/>
      <c r="D68" s="2"/>
      <c r="E68" s="11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12"/>
      <c r="BV68" s="2"/>
      <c r="BW68" s="2"/>
      <c r="BX68" s="2"/>
      <c r="BY68" s="2"/>
      <c r="BZ68" s="1"/>
    </row>
    <row r="69" spans="1:78" ht="16.5" customHeight="1">
      <c r="A69" s="1"/>
      <c r="B69" s="2"/>
      <c r="C69" s="2"/>
      <c r="D69" s="2"/>
      <c r="E69" s="96" t="s">
        <v>99</v>
      </c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23"/>
      <c r="T69" s="7"/>
      <c r="U69" s="83" t="s">
        <v>100</v>
      </c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12"/>
      <c r="BV69" s="2"/>
      <c r="BW69" s="2"/>
      <c r="BX69" s="2"/>
      <c r="BY69" s="2"/>
      <c r="BZ69" s="1"/>
    </row>
    <row r="70" spans="1:78" ht="7.5" customHeight="1">
      <c r="A70" s="1"/>
      <c r="B70" s="2"/>
      <c r="C70" s="2"/>
      <c r="D70" s="2"/>
      <c r="E70" s="11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12"/>
      <c r="BV70" s="2"/>
      <c r="BW70" s="2"/>
      <c r="BX70" s="2"/>
      <c r="BY70" s="2"/>
      <c r="BZ70" s="1"/>
    </row>
    <row r="71" spans="1:78" ht="16.5" customHeight="1">
      <c r="A71" s="1"/>
      <c r="B71" s="2"/>
      <c r="C71" s="2"/>
      <c r="D71" s="2"/>
      <c r="E71" s="11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23"/>
      <c r="T71" s="7"/>
      <c r="U71" s="83" t="s">
        <v>103</v>
      </c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162" t="s">
        <v>102</v>
      </c>
      <c r="AM71" s="162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23"/>
      <c r="AZ71" s="7"/>
      <c r="BA71" s="83" t="s">
        <v>552</v>
      </c>
      <c r="BB71" s="83"/>
      <c r="BC71" s="83"/>
      <c r="BD71" s="83"/>
      <c r="BE71" s="83"/>
      <c r="BF71" s="83"/>
      <c r="BG71" s="166"/>
      <c r="BH71" s="166"/>
      <c r="BI71" s="7"/>
      <c r="BJ71" s="83" t="s">
        <v>101</v>
      </c>
      <c r="BK71" s="160"/>
      <c r="BL71" s="160"/>
      <c r="BM71" s="160"/>
      <c r="BN71" s="160"/>
      <c r="BO71" s="160"/>
      <c r="BP71" s="160"/>
      <c r="BQ71" s="160"/>
      <c r="BR71" s="160"/>
      <c r="BS71" s="160"/>
      <c r="BT71" s="160"/>
      <c r="BU71" s="81"/>
      <c r="BV71" s="2"/>
      <c r="BW71" s="2"/>
      <c r="BX71" s="2"/>
      <c r="BY71" s="2"/>
      <c r="BZ71" s="1"/>
    </row>
    <row r="72" spans="1:78" ht="7.5" customHeight="1">
      <c r="A72" s="1"/>
      <c r="B72" s="2"/>
      <c r="C72" s="2"/>
      <c r="D72" s="2"/>
      <c r="E72" s="11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12"/>
      <c r="BV72" s="2"/>
      <c r="BW72" s="2"/>
      <c r="BX72" s="2"/>
      <c r="BY72" s="2"/>
      <c r="BZ72" s="1"/>
    </row>
    <row r="73" spans="1:78" ht="16.5" customHeight="1">
      <c r="A73" s="1"/>
      <c r="B73" s="2"/>
      <c r="C73" s="2"/>
      <c r="D73" s="2"/>
      <c r="E73" s="11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23"/>
      <c r="T73" s="7"/>
      <c r="U73" s="83" t="s">
        <v>104</v>
      </c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160"/>
      <c r="BU73" s="81"/>
      <c r="BV73" s="2"/>
      <c r="BW73" s="2"/>
      <c r="BX73" s="2"/>
      <c r="BY73" s="2"/>
      <c r="BZ73" s="1"/>
    </row>
    <row r="74" spans="1:78" ht="7.5" customHeight="1">
      <c r="A74" s="1"/>
      <c r="B74" s="2"/>
      <c r="C74" s="2"/>
      <c r="D74" s="2"/>
      <c r="E74" s="13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5"/>
      <c r="BV74" s="2"/>
      <c r="BW74" s="2"/>
      <c r="BX74" s="2"/>
      <c r="BY74" s="2"/>
      <c r="BZ74" s="1"/>
    </row>
    <row r="75" spans="1:78" ht="20.25" customHeight="1">
      <c r="A75" s="1"/>
      <c r="B75" s="2"/>
      <c r="C75" s="2"/>
      <c r="D75" s="2"/>
      <c r="E75" s="161" t="s">
        <v>105</v>
      </c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12"/>
      <c r="BV75" s="2"/>
      <c r="BW75" s="2"/>
      <c r="BX75" s="2"/>
      <c r="BY75" s="2"/>
      <c r="BZ75" s="1"/>
    </row>
    <row r="76" spans="1:78" ht="16.5" customHeight="1">
      <c r="A76" s="1"/>
      <c r="B76" s="2"/>
      <c r="C76" s="2"/>
      <c r="D76" s="2"/>
      <c r="E76" s="11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23"/>
      <c r="T76" s="7"/>
      <c r="U76" s="83" t="s">
        <v>30</v>
      </c>
      <c r="V76" s="83"/>
      <c r="W76" s="83"/>
      <c r="X76" s="83"/>
      <c r="Y76" s="83"/>
      <c r="Z76" s="83"/>
      <c r="AA76" s="23"/>
      <c r="AB76" s="7"/>
      <c r="AC76" s="83" t="s">
        <v>106</v>
      </c>
      <c r="AD76" s="83"/>
      <c r="AE76" s="83"/>
      <c r="AF76" s="162" t="s">
        <v>107</v>
      </c>
      <c r="AG76" s="162"/>
      <c r="AH76" s="162"/>
      <c r="AI76" s="162"/>
      <c r="AJ76" s="162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62" t="s">
        <v>108</v>
      </c>
      <c r="BA76" s="162"/>
      <c r="BB76" s="162"/>
      <c r="BC76" s="162"/>
      <c r="BD76" s="162"/>
      <c r="BE76" s="162"/>
      <c r="BF76" s="162"/>
      <c r="BG76" s="100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7"/>
      <c r="BV76" s="2"/>
      <c r="BW76" s="2"/>
      <c r="BX76" s="2"/>
      <c r="BY76" s="2"/>
      <c r="BZ76" s="1"/>
    </row>
    <row r="77" spans="1:78" ht="10.5" customHeight="1">
      <c r="A77" s="1"/>
      <c r="B77" s="2"/>
      <c r="C77" s="2"/>
      <c r="D77" s="2"/>
      <c r="E77" s="11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5"/>
      <c r="BV77" s="2"/>
      <c r="BW77" s="2"/>
      <c r="BX77" s="2"/>
      <c r="BY77" s="2"/>
      <c r="BZ77" s="1"/>
    </row>
    <row r="78" spans="1:78" ht="11.25" customHeight="1">
      <c r="A78" s="1"/>
      <c r="B78" s="2"/>
      <c r="C78" s="2"/>
      <c r="D78" s="2"/>
      <c r="E78" s="101" t="s">
        <v>109</v>
      </c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3"/>
      <c r="BF78" s="163" t="s">
        <v>113</v>
      </c>
      <c r="BG78" s="107"/>
      <c r="BH78" s="107"/>
      <c r="BI78" s="107"/>
      <c r="BJ78" s="107"/>
      <c r="BK78" s="107"/>
      <c r="BL78" s="107"/>
      <c r="BM78" s="107"/>
      <c r="BN78" s="107"/>
      <c r="BO78" s="107"/>
      <c r="BP78" s="107"/>
      <c r="BQ78" s="107"/>
      <c r="BR78" s="107"/>
      <c r="BS78" s="107"/>
      <c r="BT78" s="107"/>
      <c r="BU78" s="157"/>
      <c r="BV78" s="2"/>
      <c r="BW78" s="2"/>
      <c r="BX78" s="2"/>
      <c r="BY78" s="2"/>
      <c r="BZ78" s="1"/>
    </row>
    <row r="79" spans="1:78" ht="9.75" customHeight="1">
      <c r="A79" s="1"/>
      <c r="B79" s="2"/>
      <c r="C79" s="2"/>
      <c r="D79" s="2"/>
      <c r="E79" s="11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12"/>
      <c r="BV79" s="2"/>
      <c r="BW79" s="2"/>
      <c r="BX79" s="2"/>
      <c r="BY79" s="2"/>
      <c r="BZ79" s="1"/>
    </row>
    <row r="80" spans="1:78" ht="9" customHeight="1">
      <c r="A80" s="1"/>
      <c r="B80" s="2"/>
      <c r="C80" s="2"/>
      <c r="D80" s="2"/>
      <c r="E80" s="96" t="s">
        <v>111</v>
      </c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4"/>
      <c r="BI80" s="164"/>
      <c r="BJ80" s="164"/>
      <c r="BK80" s="164"/>
      <c r="BL80" s="164"/>
      <c r="BM80" s="164"/>
      <c r="BN80" s="164"/>
      <c r="BO80" s="164"/>
      <c r="BP80" s="164"/>
      <c r="BQ80" s="164"/>
      <c r="BR80" s="164"/>
      <c r="BS80" s="164"/>
      <c r="BT80" s="164"/>
      <c r="BU80" s="165"/>
      <c r="BV80" s="2"/>
      <c r="BW80" s="2"/>
      <c r="BX80" s="2"/>
      <c r="BY80" s="2"/>
      <c r="BZ80" s="1"/>
    </row>
    <row r="81" spans="1:78" ht="9" customHeight="1">
      <c r="A81" s="1"/>
      <c r="B81" s="2"/>
      <c r="C81" s="2"/>
      <c r="D81" s="2"/>
      <c r="E81" s="96" t="s">
        <v>110</v>
      </c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165"/>
      <c r="BV81" s="2"/>
      <c r="BW81" s="2"/>
      <c r="BX81" s="2"/>
      <c r="BY81" s="2"/>
      <c r="BZ81" s="1"/>
    </row>
    <row r="82" spans="1:78" ht="10.5" customHeight="1">
      <c r="A82" s="1"/>
      <c r="B82" s="2"/>
      <c r="C82" s="2"/>
      <c r="D82" s="2"/>
      <c r="E82" s="11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12"/>
      <c r="BV82" s="2"/>
      <c r="BW82" s="2"/>
      <c r="BX82" s="2"/>
      <c r="BY82" s="2"/>
      <c r="BZ82" s="1"/>
    </row>
    <row r="83" spans="1:78" ht="16.5" customHeight="1">
      <c r="A83" s="1"/>
      <c r="B83" s="2"/>
      <c r="C83" s="2"/>
      <c r="D83" s="2"/>
      <c r="E83" s="24"/>
      <c r="F83" s="7"/>
      <c r="G83" s="83" t="s">
        <v>112</v>
      </c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  <c r="BO83" s="82"/>
      <c r="BP83" s="82"/>
      <c r="BQ83" s="82"/>
      <c r="BR83" s="82"/>
      <c r="BS83" s="82"/>
      <c r="BT83" s="82"/>
      <c r="BU83" s="81"/>
      <c r="BV83" s="2"/>
      <c r="BW83" s="2"/>
      <c r="BX83" s="2"/>
      <c r="BY83" s="2"/>
      <c r="BZ83" s="1"/>
    </row>
    <row r="84" spans="1:78" ht="6" customHeight="1">
      <c r="A84" s="1"/>
      <c r="B84" s="2"/>
      <c r="C84" s="2"/>
      <c r="D84" s="2"/>
      <c r="E84" s="13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5"/>
      <c r="BV84" s="2"/>
      <c r="BW84" s="2"/>
      <c r="BX84" s="2"/>
      <c r="BY84" s="2"/>
      <c r="BZ84" s="1"/>
    </row>
    <row r="85" spans="1:78" ht="15" customHeight="1" thickBot="1">
      <c r="A85" s="1"/>
      <c r="B85" s="2"/>
      <c r="C85" s="2"/>
      <c r="D85" s="5"/>
      <c r="E85" s="2"/>
      <c r="F85" s="2"/>
      <c r="G85" s="2"/>
      <c r="H85" s="121" t="s">
        <v>568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121" t="s">
        <v>568</v>
      </c>
      <c r="BI85" s="122"/>
      <c r="BJ85" s="122"/>
      <c r="BK85" s="122"/>
      <c r="BL85" s="122"/>
      <c r="BM85" s="122"/>
      <c r="BN85" s="122"/>
      <c r="BO85" s="122"/>
      <c r="BP85" s="122"/>
      <c r="BQ85" s="122"/>
      <c r="BR85" s="122"/>
      <c r="BS85" s="125"/>
      <c r="BT85" s="125"/>
      <c r="BU85" s="2"/>
      <c r="BV85" s="6"/>
      <c r="BW85" s="2"/>
      <c r="BX85" s="2"/>
      <c r="BY85" s="2"/>
      <c r="BZ85" s="1"/>
    </row>
    <row r="86" spans="1:78" ht="6" customHeight="1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1"/>
    </row>
    <row r="87" spans="1:78" ht="7.5" customHeight="1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1"/>
    </row>
    <row r="88" spans="1:78" ht="4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</row>
  </sheetData>
  <sheetProtection sheet="1" objects="1" scenarios="1"/>
  <mergeCells count="98">
    <mergeCell ref="D3:BV3"/>
    <mergeCell ref="E7:N7"/>
    <mergeCell ref="O7:AM7"/>
    <mergeCell ref="O10:U10"/>
    <mergeCell ref="E11:K11"/>
    <mergeCell ref="O11:BU11"/>
    <mergeCell ref="O13:Q13"/>
    <mergeCell ref="O14:BU14"/>
    <mergeCell ref="O16:T16"/>
    <mergeCell ref="O17:BU17"/>
    <mergeCell ref="O19:W19"/>
    <mergeCell ref="O20:BU20"/>
    <mergeCell ref="O22:S22"/>
    <mergeCell ref="AA22:AD22"/>
    <mergeCell ref="E54:K54"/>
    <mergeCell ref="O54:AQ54"/>
    <mergeCell ref="O31:BU31"/>
    <mergeCell ref="E47:K47"/>
    <mergeCell ref="O47:AQ47"/>
    <mergeCell ref="O33:V33"/>
    <mergeCell ref="O34:BU34"/>
    <mergeCell ref="O36:Y36"/>
    <mergeCell ref="O56:AQ56"/>
    <mergeCell ref="O23:W23"/>
    <mergeCell ref="AA23:BU23"/>
    <mergeCell ref="O25:V25"/>
    <mergeCell ref="W25:AK25"/>
    <mergeCell ref="O49:AQ49"/>
    <mergeCell ref="BJ47:BU47"/>
    <mergeCell ref="BJ49:BU49"/>
    <mergeCell ref="O51:AQ51"/>
    <mergeCell ref="O30:AB30"/>
    <mergeCell ref="AR45:BG45"/>
    <mergeCell ref="BH45:BU45"/>
    <mergeCell ref="AR44:BG44"/>
    <mergeCell ref="BH44:BU44"/>
    <mergeCell ref="E42:BC42"/>
    <mergeCell ref="O38:V38"/>
    <mergeCell ref="W38:BU38"/>
    <mergeCell ref="O40:V40"/>
    <mergeCell ref="W40:AU40"/>
    <mergeCell ref="AQ25:AZ25"/>
    <mergeCell ref="BA25:BO25"/>
    <mergeCell ref="AA27:AI27"/>
    <mergeCell ref="O28:Z28"/>
    <mergeCell ref="AA28:AD28"/>
    <mergeCell ref="AE28:AJ28"/>
    <mergeCell ref="AK28:AP28"/>
    <mergeCell ref="AQ28:AU28"/>
    <mergeCell ref="Z36:AB36"/>
    <mergeCell ref="AC36:AG36"/>
    <mergeCell ref="AH36:AP36"/>
    <mergeCell ref="AQ36:BU36"/>
    <mergeCell ref="O58:AQ58"/>
    <mergeCell ref="E61:K61"/>
    <mergeCell ref="O61:AQ61"/>
    <mergeCell ref="O63:AQ63"/>
    <mergeCell ref="AS56:BE56"/>
    <mergeCell ref="AS58:BE58"/>
    <mergeCell ref="AS61:BE61"/>
    <mergeCell ref="AS63:BE63"/>
    <mergeCell ref="AS47:BE47"/>
    <mergeCell ref="AS49:BE49"/>
    <mergeCell ref="AS51:BE51"/>
    <mergeCell ref="AS54:BE54"/>
    <mergeCell ref="BJ51:BU51"/>
    <mergeCell ref="BJ54:BU54"/>
    <mergeCell ref="BJ56:BU56"/>
    <mergeCell ref="BJ58:BU58"/>
    <mergeCell ref="E69:R69"/>
    <mergeCell ref="U69:AQ69"/>
    <mergeCell ref="O65:AQ65"/>
    <mergeCell ref="AS65:BE65"/>
    <mergeCell ref="E67:AA67"/>
    <mergeCell ref="AF76:AJ76"/>
    <mergeCell ref="BJ61:BU61"/>
    <mergeCell ref="BJ63:BU63"/>
    <mergeCell ref="BJ65:BU65"/>
    <mergeCell ref="E81:BU81"/>
    <mergeCell ref="BG71:BH71"/>
    <mergeCell ref="AK76:AY76"/>
    <mergeCell ref="BG76:BU76"/>
    <mergeCell ref="BJ71:BU71"/>
    <mergeCell ref="BA71:BF71"/>
    <mergeCell ref="AL71:AX71"/>
    <mergeCell ref="U71:AK71"/>
    <mergeCell ref="U76:Z76"/>
    <mergeCell ref="AC76:AE76"/>
    <mergeCell ref="D1:S1"/>
    <mergeCell ref="G83:BU83"/>
    <mergeCell ref="H85:R85"/>
    <mergeCell ref="BH85:BT85"/>
    <mergeCell ref="U73:BU73"/>
    <mergeCell ref="E75:AQ75"/>
    <mergeCell ref="AZ76:BF76"/>
    <mergeCell ref="E78:BE78"/>
    <mergeCell ref="BF78:BU78"/>
    <mergeCell ref="E80:BU80"/>
  </mergeCells>
  <printOptions/>
  <pageMargins left="0" right="0" top="0" bottom="0" header="0" footer="0"/>
  <pageSetup fitToHeight="1" fitToWidth="1" horizontalDpi="600" verticalDpi="600" orientation="portrait" paperSize="9" scale="95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4">
    <pageSetUpPr fitToPage="1"/>
  </sheetPr>
  <dimension ref="A1:BZ74"/>
  <sheetViews>
    <sheetView showGridLines="0" showRowColHeaders="0" workbookViewId="0" topLeftCell="A1">
      <pane ySplit="1" topLeftCell="BM2" activePane="bottomLeft" state="frozen"/>
      <selection pane="topLeft" activeCell="F85" sqref="F85:BV85"/>
      <selection pane="bottomLeft" activeCell="X11" sqref="X11:AD11"/>
    </sheetView>
  </sheetViews>
  <sheetFormatPr defaultColWidth="11.421875" defaultRowHeight="12.75" zeroHeight="1"/>
  <cols>
    <col min="1" max="1" width="0.85546875" style="0" customWidth="1"/>
    <col min="2" max="4" width="2.57421875" style="0" customWidth="1"/>
    <col min="5" max="5" width="2.7109375" style="0" customWidth="1"/>
    <col min="6" max="6" width="2.140625" style="0" customWidth="1"/>
    <col min="7" max="7" width="1.28515625" style="0" customWidth="1"/>
    <col min="8" max="8" width="2.140625" style="0" customWidth="1"/>
    <col min="9" max="9" width="0.5625" style="0" customWidth="1"/>
    <col min="10" max="10" width="1.1484375" style="0" customWidth="1"/>
    <col min="11" max="11" width="0.71875" style="0" customWidth="1"/>
    <col min="12" max="12" width="1.8515625" style="0" customWidth="1"/>
    <col min="13" max="13" width="0.71875" style="0" customWidth="1"/>
    <col min="14" max="14" width="2.00390625" style="0" customWidth="1"/>
    <col min="15" max="15" width="0.42578125" style="0" customWidth="1"/>
    <col min="16" max="16" width="2.140625" style="0" customWidth="1"/>
    <col min="17" max="17" width="0.42578125" style="0" customWidth="1"/>
    <col min="18" max="18" width="1.7109375" style="0" customWidth="1"/>
    <col min="19" max="19" width="0.85546875" style="0" customWidth="1"/>
    <col min="20" max="20" width="1.7109375" style="0" customWidth="1"/>
    <col min="21" max="21" width="0.71875" style="0" customWidth="1"/>
    <col min="22" max="22" width="2.00390625" style="0" customWidth="1"/>
    <col min="23" max="23" width="0.71875" style="0" customWidth="1"/>
    <col min="24" max="24" width="2.140625" style="0" customWidth="1"/>
    <col min="25" max="25" width="0.42578125" style="0" customWidth="1"/>
    <col min="26" max="26" width="1.8515625" style="0" customWidth="1"/>
    <col min="27" max="27" width="0.71875" style="0" customWidth="1"/>
    <col min="28" max="28" width="2.140625" style="0" customWidth="1"/>
    <col min="29" max="29" width="0.71875" style="0" customWidth="1"/>
    <col min="30" max="30" width="1.8515625" style="0" customWidth="1"/>
    <col min="31" max="31" width="0.71875" style="0" customWidth="1"/>
    <col min="32" max="32" width="1.8515625" style="0" customWidth="1"/>
    <col min="33" max="33" width="0.71875" style="0" customWidth="1"/>
    <col min="34" max="34" width="1.8515625" style="0" customWidth="1"/>
    <col min="35" max="35" width="0.71875" style="0" customWidth="1"/>
    <col min="36" max="36" width="1.8515625" style="0" customWidth="1"/>
    <col min="37" max="37" width="0.71875" style="0" customWidth="1"/>
    <col min="38" max="38" width="1.8515625" style="0" customWidth="1"/>
    <col min="39" max="39" width="0.71875" style="0" customWidth="1"/>
    <col min="40" max="40" width="2.140625" style="0" customWidth="1"/>
    <col min="41" max="41" width="0.42578125" style="0" customWidth="1"/>
    <col min="42" max="42" width="1.7109375" style="0" customWidth="1"/>
    <col min="43" max="43" width="0.71875" style="0" customWidth="1"/>
    <col min="44" max="44" width="1.8515625" style="0" customWidth="1"/>
    <col min="45" max="45" width="0.9921875" style="0" customWidth="1"/>
    <col min="46" max="46" width="1.8515625" style="0" customWidth="1"/>
    <col min="47" max="47" width="0.71875" style="0" customWidth="1"/>
    <col min="48" max="48" width="1.8515625" style="0" customWidth="1"/>
    <col min="49" max="49" width="0.9921875" style="0" customWidth="1"/>
    <col min="50" max="50" width="1.8515625" style="0" customWidth="1"/>
    <col min="51" max="51" width="0.71875" style="0" customWidth="1"/>
    <col min="52" max="52" width="1.8515625" style="0" customWidth="1"/>
    <col min="53" max="53" width="0.85546875" style="0" customWidth="1"/>
    <col min="54" max="54" width="1.57421875" style="0" customWidth="1"/>
    <col min="55" max="55" width="0.5625" style="0" customWidth="1"/>
    <col min="56" max="56" width="2.140625" style="0" customWidth="1"/>
    <col min="57" max="57" width="0.9921875" style="0" customWidth="1"/>
    <col min="58" max="58" width="1.8515625" style="0" customWidth="1"/>
    <col min="59" max="59" width="0.71875" style="0" customWidth="1"/>
    <col min="60" max="60" width="1.8515625" style="0" customWidth="1"/>
    <col min="61" max="61" width="0.71875" style="0" customWidth="1"/>
    <col min="62" max="62" width="1.7109375" style="0" customWidth="1"/>
    <col min="63" max="63" width="0.71875" style="0" customWidth="1"/>
    <col min="64" max="64" width="1.8515625" style="0" customWidth="1"/>
    <col min="65" max="65" width="0.71875" style="0" customWidth="1"/>
    <col min="66" max="66" width="1.8515625" style="0" customWidth="1"/>
    <col min="67" max="67" width="0.71875" style="0" customWidth="1"/>
    <col min="68" max="68" width="1.8515625" style="0" customWidth="1"/>
    <col min="69" max="69" width="0.71875" style="0" customWidth="1"/>
    <col min="70" max="70" width="1.8515625" style="0" customWidth="1"/>
    <col min="71" max="71" width="0.71875" style="0" customWidth="1"/>
    <col min="72" max="72" width="1.8515625" style="0" customWidth="1"/>
    <col min="73" max="73" width="0.9921875" style="0" customWidth="1"/>
    <col min="74" max="74" width="1.8515625" style="0" customWidth="1"/>
    <col min="75" max="75" width="2.7109375" style="0" customWidth="1"/>
    <col min="76" max="77" width="2.28125" style="0" customWidth="1"/>
    <col min="78" max="78" width="0.85546875" style="0" customWidth="1"/>
    <col min="79" max="16384" width="0" style="0" hidden="1" customWidth="1"/>
  </cols>
  <sheetData>
    <row r="1" spans="1:78" ht="18" customHeight="1">
      <c r="A1" s="1"/>
      <c r="B1" s="1"/>
      <c r="C1" s="1"/>
      <c r="D1" s="1"/>
      <c r="E1" s="128" t="s">
        <v>509</v>
      </c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 ht="9" customHeight="1">
      <c r="A3" s="1"/>
      <c r="B3" s="2"/>
      <c r="C3" s="2"/>
      <c r="D3" s="2"/>
      <c r="E3" s="145" t="s">
        <v>182</v>
      </c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2"/>
      <c r="BY3" s="2"/>
      <c r="BZ3" s="1"/>
    </row>
    <row r="4" spans="1:78" ht="9" customHeight="1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1"/>
    </row>
    <row r="5" spans="1:78" ht="15" customHeight="1">
      <c r="A5" s="1"/>
      <c r="B5" s="2"/>
      <c r="C5" s="2"/>
      <c r="D5" s="2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4"/>
      <c r="BX5" s="2"/>
      <c r="BY5" s="2"/>
      <c r="BZ5" s="1"/>
    </row>
    <row r="6" spans="1:78" ht="5.25" customHeight="1">
      <c r="A6" s="1"/>
      <c r="B6" s="2"/>
      <c r="C6" s="2"/>
      <c r="D6" s="2"/>
      <c r="E6" s="2"/>
      <c r="F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10"/>
      <c r="BW6" s="2"/>
      <c r="BX6" s="2"/>
      <c r="BY6" s="2"/>
      <c r="BZ6" s="1"/>
    </row>
    <row r="7" spans="1:78" ht="16.5" customHeight="1">
      <c r="A7" s="1"/>
      <c r="B7" s="2"/>
      <c r="C7" s="2"/>
      <c r="D7" s="2"/>
      <c r="E7" s="2"/>
      <c r="F7" s="117" t="s">
        <v>7</v>
      </c>
      <c r="G7" s="133"/>
      <c r="H7" s="133"/>
      <c r="I7" s="133"/>
      <c r="J7" s="133"/>
      <c r="K7" s="133"/>
      <c r="L7" s="133"/>
      <c r="M7" s="133"/>
      <c r="N7" s="133"/>
      <c r="O7" s="133"/>
      <c r="P7" s="134">
        <f>IF(ZFaSteuernummer="","",ZFaSteuernummer)</f>
      </c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12"/>
      <c r="BW7" s="2"/>
      <c r="BX7" s="2"/>
      <c r="BY7" s="2"/>
      <c r="BZ7" s="1"/>
    </row>
    <row r="8" spans="1:78" ht="4.5" customHeight="1">
      <c r="A8" s="1"/>
      <c r="B8" s="2"/>
      <c r="C8" s="2"/>
      <c r="D8" s="2"/>
      <c r="E8" s="2"/>
      <c r="F8" s="11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5"/>
      <c r="BW8" s="2"/>
      <c r="BX8" s="2"/>
      <c r="BY8" s="2"/>
      <c r="BZ8" s="1"/>
    </row>
    <row r="9" spans="1:78" ht="11.25" customHeight="1">
      <c r="A9" s="1"/>
      <c r="B9" s="2"/>
      <c r="C9" s="2"/>
      <c r="D9" s="2"/>
      <c r="E9" s="2"/>
      <c r="F9" s="101" t="s">
        <v>114</v>
      </c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3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12"/>
      <c r="BW9" s="2"/>
      <c r="BX9" s="2"/>
      <c r="BY9" s="2"/>
      <c r="BZ9" s="1"/>
    </row>
    <row r="10" spans="1:78" ht="15" customHeight="1">
      <c r="A10" s="1"/>
      <c r="B10" s="2"/>
      <c r="C10" s="2"/>
      <c r="D10" s="2"/>
      <c r="E10" s="2"/>
      <c r="F10" s="11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12"/>
      <c r="BW10" s="2"/>
      <c r="BX10" s="2"/>
      <c r="BY10" s="2"/>
      <c r="BZ10" s="1"/>
    </row>
    <row r="11" spans="1:78" ht="16.5" customHeight="1">
      <c r="A11" s="1"/>
      <c r="B11" s="2"/>
      <c r="C11" s="2"/>
      <c r="D11" s="2"/>
      <c r="E11" s="2"/>
      <c r="F11" s="11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91"/>
      <c r="Y11" s="191"/>
      <c r="Z11" s="191"/>
      <c r="AA11" s="191"/>
      <c r="AB11" s="191"/>
      <c r="AC11" s="191"/>
      <c r="AD11" s="191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191"/>
      <c r="AU11" s="191"/>
      <c r="AV11" s="191"/>
      <c r="AW11" s="191"/>
      <c r="AX11" s="191"/>
      <c r="AY11" s="191"/>
      <c r="AZ11" s="191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191"/>
      <c r="BQ11" s="192"/>
      <c r="BR11" s="192"/>
      <c r="BS11" s="192"/>
      <c r="BT11" s="192"/>
      <c r="BU11" s="192"/>
      <c r="BV11" s="193"/>
      <c r="BW11" s="2"/>
      <c r="BX11" s="2"/>
      <c r="BY11" s="2"/>
      <c r="BZ11" s="1"/>
    </row>
    <row r="12" spans="1:78" ht="5.25" customHeight="1">
      <c r="A12" s="1"/>
      <c r="B12" s="2"/>
      <c r="C12" s="2"/>
      <c r="D12" s="2"/>
      <c r="E12" s="2"/>
      <c r="F12" s="13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5"/>
      <c r="BW12" s="2"/>
      <c r="BX12" s="2"/>
      <c r="BY12" s="2"/>
      <c r="BZ12" s="1"/>
    </row>
    <row r="13" spans="1:78" ht="5.25" customHeight="1">
      <c r="A13" s="1"/>
      <c r="B13" s="2"/>
      <c r="C13" s="2"/>
      <c r="D13" s="2"/>
      <c r="E13" s="2"/>
      <c r="F13" s="8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10"/>
      <c r="BW13" s="2"/>
      <c r="BX13" s="2"/>
      <c r="BY13" s="2"/>
      <c r="BZ13" s="1"/>
    </row>
    <row r="14" spans="1:78" ht="16.5" customHeight="1">
      <c r="A14" s="1"/>
      <c r="B14" s="2"/>
      <c r="C14" s="2"/>
      <c r="D14" s="2"/>
      <c r="E14" s="2"/>
      <c r="F14" s="96" t="s">
        <v>115</v>
      </c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12"/>
      <c r="BW14" s="2"/>
      <c r="BX14" s="2"/>
      <c r="BY14" s="2"/>
      <c r="BZ14" s="1"/>
    </row>
    <row r="15" spans="1:78" ht="5.25" customHeight="1">
      <c r="A15" s="1"/>
      <c r="B15" s="2"/>
      <c r="C15" s="2"/>
      <c r="D15" s="2"/>
      <c r="E15" s="2"/>
      <c r="F15" s="13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5"/>
      <c r="BW15" s="2"/>
      <c r="BX15" s="2"/>
      <c r="BY15" s="2"/>
      <c r="BZ15" s="1"/>
    </row>
    <row r="16" spans="1:78" ht="9.75" customHeight="1">
      <c r="A16" s="1"/>
      <c r="B16" s="2"/>
      <c r="C16" s="2"/>
      <c r="D16" s="2"/>
      <c r="E16" s="2"/>
      <c r="F16" s="11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12"/>
      <c r="BW16" s="2"/>
      <c r="BX16" s="2"/>
      <c r="BY16" s="2"/>
      <c r="BZ16" s="1"/>
    </row>
    <row r="17" spans="1:78" ht="16.5" customHeight="1">
      <c r="A17" s="1"/>
      <c r="B17" s="2"/>
      <c r="C17" s="2"/>
      <c r="D17" s="2"/>
      <c r="E17" s="2"/>
      <c r="F17" s="11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23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23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23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12"/>
      <c r="BW17" s="2"/>
      <c r="BX17" s="2"/>
      <c r="BY17" s="2"/>
      <c r="BZ17" s="1"/>
    </row>
    <row r="18" spans="1:78" ht="6.75" customHeight="1">
      <c r="A18" s="1"/>
      <c r="B18" s="2"/>
      <c r="C18" s="2"/>
      <c r="D18" s="2"/>
      <c r="E18" s="2"/>
      <c r="F18" s="13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5"/>
      <c r="BW18" s="2"/>
      <c r="BX18" s="2"/>
      <c r="BY18" s="2"/>
      <c r="BZ18" s="1"/>
    </row>
    <row r="19" spans="1:78" ht="15" customHeight="1">
      <c r="A19" s="1"/>
      <c r="B19" s="2"/>
      <c r="C19" s="2"/>
      <c r="D19" s="2"/>
      <c r="E19" s="2"/>
      <c r="F19" s="161" t="s">
        <v>116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57"/>
      <c r="BW19" s="2"/>
      <c r="BX19" s="2"/>
      <c r="BY19" s="2"/>
      <c r="BZ19" s="1"/>
    </row>
    <row r="20" spans="1:78" ht="6.75" customHeight="1">
      <c r="A20" s="1"/>
      <c r="B20" s="2"/>
      <c r="C20" s="2"/>
      <c r="D20" s="2"/>
      <c r="E20" s="2"/>
      <c r="F20" s="88" t="s">
        <v>117</v>
      </c>
      <c r="G20" s="99"/>
      <c r="H20" s="99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12"/>
      <c r="BW20" s="2"/>
      <c r="BX20" s="2"/>
      <c r="BY20" s="2"/>
      <c r="BZ20" s="1"/>
    </row>
    <row r="21" spans="1:78" ht="16.5" customHeight="1">
      <c r="A21" s="1"/>
      <c r="B21" s="2"/>
      <c r="C21" s="2"/>
      <c r="D21" s="2"/>
      <c r="E21" s="2"/>
      <c r="F21" s="85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87"/>
      <c r="BW21" s="2"/>
      <c r="BX21" s="2"/>
      <c r="BY21" s="2"/>
      <c r="BZ21" s="1"/>
    </row>
    <row r="22" spans="1:78" ht="2.25" customHeight="1">
      <c r="A22" s="1"/>
      <c r="B22" s="2"/>
      <c r="C22" s="2"/>
      <c r="D22" s="2"/>
      <c r="E22" s="2"/>
      <c r="F22" s="11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12"/>
      <c r="BW22" s="2"/>
      <c r="BX22" s="2"/>
      <c r="BY22" s="2"/>
      <c r="BZ22" s="1"/>
    </row>
    <row r="23" spans="1:78" ht="6.75" customHeight="1">
      <c r="A23" s="1"/>
      <c r="B23" s="2"/>
      <c r="C23" s="2"/>
      <c r="D23" s="2"/>
      <c r="E23" s="2"/>
      <c r="F23" s="88" t="s">
        <v>82</v>
      </c>
      <c r="G23" s="99"/>
      <c r="H23" s="99"/>
      <c r="I23" s="160"/>
      <c r="J23" s="160"/>
      <c r="K23" s="160"/>
      <c r="L23" s="160"/>
      <c r="M23" s="160"/>
      <c r="N23" s="160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12"/>
      <c r="BW23" s="2"/>
      <c r="BX23" s="2"/>
      <c r="BY23" s="2"/>
      <c r="BZ23" s="1"/>
    </row>
    <row r="24" spans="1:78" ht="16.5" customHeight="1">
      <c r="A24" s="1"/>
      <c r="B24" s="2"/>
      <c r="C24" s="2"/>
      <c r="D24" s="2"/>
      <c r="E24" s="2"/>
      <c r="F24" s="85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87"/>
      <c r="BW24" s="2"/>
      <c r="BX24" s="2"/>
      <c r="BY24" s="2"/>
      <c r="BZ24" s="1"/>
    </row>
    <row r="25" spans="1:78" ht="2.25" customHeight="1">
      <c r="A25" s="1"/>
      <c r="B25" s="2"/>
      <c r="C25" s="2"/>
      <c r="D25" s="2"/>
      <c r="E25" s="2"/>
      <c r="F25" s="11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12"/>
      <c r="BW25" s="2"/>
      <c r="BX25" s="2"/>
      <c r="BY25" s="2"/>
      <c r="BZ25" s="1"/>
    </row>
    <row r="26" spans="1:78" ht="6.75" customHeight="1">
      <c r="A26" s="1"/>
      <c r="B26" s="2"/>
      <c r="C26" s="2"/>
      <c r="D26" s="2"/>
      <c r="E26" s="2"/>
      <c r="F26" s="88" t="s">
        <v>21</v>
      </c>
      <c r="G26" s="99"/>
      <c r="H26" s="99"/>
      <c r="I26" s="99"/>
      <c r="J26" s="99"/>
      <c r="K26" s="7"/>
      <c r="L26" s="7"/>
      <c r="M26" s="7"/>
      <c r="N26" s="7"/>
      <c r="O26" s="7"/>
      <c r="P26" s="7"/>
      <c r="Q26" s="7"/>
      <c r="R26" s="99" t="s">
        <v>83</v>
      </c>
      <c r="S26" s="160"/>
      <c r="T26" s="160"/>
      <c r="U26" s="160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12"/>
      <c r="BW26" s="2"/>
      <c r="BX26" s="2"/>
      <c r="BY26" s="2"/>
      <c r="BZ26" s="1"/>
    </row>
    <row r="27" spans="1:78" ht="16.5" customHeight="1">
      <c r="A27" s="1"/>
      <c r="B27" s="2"/>
      <c r="C27" s="2"/>
      <c r="D27" s="2"/>
      <c r="E27" s="2"/>
      <c r="F27" s="85"/>
      <c r="G27" s="100"/>
      <c r="H27" s="100"/>
      <c r="I27" s="100"/>
      <c r="J27" s="100"/>
      <c r="K27" s="100"/>
      <c r="L27" s="100"/>
      <c r="M27" s="100"/>
      <c r="N27" s="100"/>
      <c r="O27" s="7"/>
      <c r="P27" s="7"/>
      <c r="Q27" s="7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87"/>
      <c r="BW27" s="2"/>
      <c r="BX27" s="2"/>
      <c r="BY27" s="2"/>
      <c r="BZ27" s="1"/>
    </row>
    <row r="28" spans="1:78" ht="7.5" customHeight="1">
      <c r="A28" s="1"/>
      <c r="B28" s="2"/>
      <c r="C28" s="2"/>
      <c r="D28" s="2"/>
      <c r="E28" s="2"/>
      <c r="F28" s="11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5"/>
      <c r="BW28" s="2"/>
      <c r="BX28" s="2"/>
      <c r="BY28" s="2"/>
      <c r="BZ28" s="1"/>
    </row>
    <row r="29" spans="1:78" ht="11.25" customHeight="1">
      <c r="A29" s="1"/>
      <c r="B29" s="2"/>
      <c r="C29" s="2"/>
      <c r="D29" s="2"/>
      <c r="E29" s="2"/>
      <c r="F29" s="101" t="s">
        <v>515</v>
      </c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84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12"/>
      <c r="BW29" s="2"/>
      <c r="BX29" s="2"/>
      <c r="BY29" s="2"/>
      <c r="BZ29" s="1"/>
    </row>
    <row r="30" spans="1:78" ht="15" customHeight="1">
      <c r="A30" s="1"/>
      <c r="B30" s="2"/>
      <c r="C30" s="2"/>
      <c r="D30" s="2"/>
      <c r="E30" s="2"/>
      <c r="F30" s="187" t="s">
        <v>118</v>
      </c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5" t="s">
        <v>119</v>
      </c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6"/>
      <c r="AJ30" s="186"/>
      <c r="AK30" s="7"/>
      <c r="AL30" s="7"/>
      <c r="AM30" s="7"/>
      <c r="AN30" s="183" t="s">
        <v>97</v>
      </c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12"/>
      <c r="BW30" s="2"/>
      <c r="BX30" s="2"/>
      <c r="BY30" s="2"/>
      <c r="BZ30" s="1"/>
    </row>
    <row r="31" spans="1:78" ht="10.5" customHeight="1">
      <c r="A31" s="1"/>
      <c r="B31" s="2"/>
      <c r="C31" s="2"/>
      <c r="D31" s="2"/>
      <c r="E31" s="2"/>
      <c r="F31" s="96" t="s">
        <v>140</v>
      </c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82" t="s">
        <v>96</v>
      </c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7"/>
      <c r="AJ31" s="7"/>
      <c r="AK31" s="7"/>
      <c r="AL31" s="7"/>
      <c r="AM31" s="7"/>
      <c r="AN31" s="182" t="s">
        <v>96</v>
      </c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12"/>
      <c r="BW31" s="2"/>
      <c r="BX31" s="2"/>
      <c r="BY31" s="2"/>
      <c r="BZ31" s="1"/>
    </row>
    <row r="32" spans="1:78" ht="16.5" customHeight="1">
      <c r="A32" s="1"/>
      <c r="B32" s="2"/>
      <c r="C32" s="2"/>
      <c r="D32" s="2"/>
      <c r="E32" s="2"/>
      <c r="F32" s="11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7"/>
      <c r="AJ32" s="7"/>
      <c r="AK32" s="7"/>
      <c r="AL32" s="7"/>
      <c r="AM32" s="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12"/>
      <c r="BW32" s="2"/>
      <c r="BX32" s="2"/>
      <c r="BY32" s="2"/>
      <c r="BZ32" s="1"/>
    </row>
    <row r="33" spans="1:78" ht="8.25" customHeight="1">
      <c r="A33" s="1"/>
      <c r="B33" s="2"/>
      <c r="C33" s="2"/>
      <c r="D33" s="2"/>
      <c r="E33" s="2"/>
      <c r="F33" s="13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5"/>
      <c r="BW33" s="2"/>
      <c r="BX33" s="2"/>
      <c r="BY33" s="2"/>
      <c r="BZ33" s="1"/>
    </row>
    <row r="34" spans="1:78" ht="16.5" customHeight="1">
      <c r="A34" s="1"/>
      <c r="B34" s="2"/>
      <c r="C34" s="2"/>
      <c r="D34" s="2"/>
      <c r="E34" s="2"/>
      <c r="F34" s="135" t="s">
        <v>120</v>
      </c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12"/>
      <c r="BW34" s="2"/>
      <c r="BX34" s="2"/>
      <c r="BY34" s="2"/>
      <c r="BZ34" s="1"/>
    </row>
    <row r="35" spans="1:78" ht="12" customHeight="1">
      <c r="A35" s="1"/>
      <c r="B35" s="2"/>
      <c r="C35" s="2"/>
      <c r="D35" s="2"/>
      <c r="E35" s="2"/>
      <c r="F35" s="96" t="s">
        <v>121</v>
      </c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81"/>
      <c r="BW35" s="2"/>
      <c r="BX35" s="2"/>
      <c r="BY35" s="2"/>
      <c r="BZ35" s="1"/>
    </row>
    <row r="36" spans="1:78" ht="5.25" customHeight="1">
      <c r="A36" s="1"/>
      <c r="B36" s="2"/>
      <c r="C36" s="2"/>
      <c r="D36" s="2"/>
      <c r="E36" s="2"/>
      <c r="F36" s="11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12"/>
      <c r="BW36" s="2"/>
      <c r="BX36" s="2"/>
      <c r="BY36" s="2"/>
      <c r="BZ36" s="1"/>
    </row>
    <row r="37" spans="1:78" ht="16.5" customHeight="1">
      <c r="A37" s="1"/>
      <c r="B37" s="2"/>
      <c r="C37" s="2"/>
      <c r="D37" s="2"/>
      <c r="E37" s="2"/>
      <c r="F37" s="24"/>
      <c r="G37" s="7"/>
      <c r="H37" s="83" t="s">
        <v>30</v>
      </c>
      <c r="I37" s="83"/>
      <c r="J37" s="83"/>
      <c r="K37" s="83"/>
      <c r="L37" s="83"/>
      <c r="M37" s="83"/>
      <c r="N37" s="83"/>
      <c r="O37" s="83"/>
      <c r="P37" s="23"/>
      <c r="Q37" s="7"/>
      <c r="R37" s="83" t="s">
        <v>506</v>
      </c>
      <c r="S37" s="83"/>
      <c r="T37" s="83"/>
      <c r="U37" s="83"/>
      <c r="V37" s="83"/>
      <c r="W37" s="83" t="s">
        <v>122</v>
      </c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12"/>
      <c r="BW37" s="2"/>
      <c r="BX37" s="2"/>
      <c r="BY37" s="2"/>
      <c r="BZ37" s="1"/>
    </row>
    <row r="38" spans="1:78" ht="19.5" customHeight="1">
      <c r="A38" s="1"/>
      <c r="B38" s="2"/>
      <c r="C38" s="2"/>
      <c r="D38" s="2"/>
      <c r="E38" s="2"/>
      <c r="F38" s="13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5"/>
      <c r="BW38" s="2"/>
      <c r="BX38" s="2"/>
      <c r="BY38" s="2"/>
      <c r="BZ38" s="1"/>
    </row>
    <row r="39" spans="1:78" ht="18" customHeight="1">
      <c r="A39" s="1"/>
      <c r="B39" s="2"/>
      <c r="C39" s="2"/>
      <c r="D39" s="2"/>
      <c r="E39" s="2"/>
      <c r="F39" s="135" t="s">
        <v>123</v>
      </c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12"/>
      <c r="BW39" s="2"/>
      <c r="BX39" s="2"/>
      <c r="BY39" s="2"/>
      <c r="BZ39" s="1"/>
    </row>
    <row r="40" spans="1:78" ht="16.5" customHeight="1">
      <c r="A40" s="1"/>
      <c r="B40" s="2"/>
      <c r="C40" s="2"/>
      <c r="D40" s="2"/>
      <c r="E40" s="2"/>
      <c r="F40" s="24"/>
      <c r="G40" s="7"/>
      <c r="H40" s="83" t="s">
        <v>124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81"/>
      <c r="BW40" s="2"/>
      <c r="BX40" s="2"/>
      <c r="BY40" s="2"/>
      <c r="BZ40" s="1"/>
    </row>
    <row r="41" spans="1:78" ht="5.25" customHeight="1">
      <c r="A41" s="1"/>
      <c r="B41" s="2"/>
      <c r="C41" s="2"/>
      <c r="D41" s="2"/>
      <c r="E41" s="2"/>
      <c r="F41" s="11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12"/>
      <c r="BW41" s="2"/>
      <c r="BX41" s="2"/>
      <c r="BY41" s="2"/>
      <c r="BZ41" s="1"/>
    </row>
    <row r="42" spans="1:78" ht="16.5" customHeight="1">
      <c r="A42" s="1"/>
      <c r="B42" s="2"/>
      <c r="C42" s="2"/>
      <c r="D42" s="2"/>
      <c r="E42" s="2"/>
      <c r="F42" s="11"/>
      <c r="G42" s="7"/>
      <c r="H42" s="23"/>
      <c r="I42" s="7"/>
      <c r="J42" s="83" t="s">
        <v>125</v>
      </c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1"/>
      <c r="BW42" s="2"/>
      <c r="BX42" s="2"/>
      <c r="BY42" s="2"/>
      <c r="BZ42" s="1"/>
    </row>
    <row r="43" spans="1:78" ht="18" customHeight="1">
      <c r="A43" s="1"/>
      <c r="B43" s="2"/>
      <c r="C43" s="2"/>
      <c r="D43" s="2"/>
      <c r="E43" s="2"/>
      <c r="F43" s="11"/>
      <c r="G43" s="7"/>
      <c r="H43" s="7"/>
      <c r="I43" s="7"/>
      <c r="J43" s="188" t="s">
        <v>126</v>
      </c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9"/>
      <c r="BL43" s="189"/>
      <c r="BM43" s="189"/>
      <c r="BN43" s="189"/>
      <c r="BO43" s="189"/>
      <c r="BP43" s="189"/>
      <c r="BQ43" s="189"/>
      <c r="BR43" s="189"/>
      <c r="BS43" s="189"/>
      <c r="BT43" s="189"/>
      <c r="BU43" s="189"/>
      <c r="BV43" s="190"/>
      <c r="BW43" s="2"/>
      <c r="BX43" s="2"/>
      <c r="BY43" s="2"/>
      <c r="BZ43" s="1"/>
    </row>
    <row r="44" spans="1:78" ht="16.5" customHeight="1">
      <c r="A44" s="1"/>
      <c r="B44" s="2"/>
      <c r="C44" s="2"/>
      <c r="D44" s="2"/>
      <c r="E44" s="2"/>
      <c r="F44" s="11"/>
      <c r="G44" s="7"/>
      <c r="H44" s="23"/>
      <c r="I44" s="7"/>
      <c r="J44" s="83" t="s">
        <v>0</v>
      </c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1"/>
      <c r="BW44" s="2"/>
      <c r="BX44" s="2"/>
      <c r="BY44" s="2"/>
      <c r="BZ44" s="1"/>
    </row>
    <row r="45" spans="1:78" ht="24" customHeight="1">
      <c r="A45" s="1"/>
      <c r="B45" s="2"/>
      <c r="C45" s="2"/>
      <c r="D45" s="2"/>
      <c r="E45" s="2"/>
      <c r="F45" s="13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5"/>
      <c r="BW45" s="2"/>
      <c r="BX45" s="2"/>
      <c r="BY45" s="2"/>
      <c r="BZ45" s="1"/>
    </row>
    <row r="46" spans="1:78" ht="16.5" customHeight="1">
      <c r="A46" s="1"/>
      <c r="B46" s="2"/>
      <c r="C46" s="2"/>
      <c r="D46" s="2"/>
      <c r="E46" s="2"/>
      <c r="F46" s="135" t="s">
        <v>127</v>
      </c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12"/>
      <c r="BW46" s="2"/>
      <c r="BX46" s="2"/>
      <c r="BY46" s="2"/>
      <c r="BZ46" s="1"/>
    </row>
    <row r="47" spans="1:78" ht="13.5" customHeight="1">
      <c r="A47" s="1"/>
      <c r="B47" s="2"/>
      <c r="C47" s="2"/>
      <c r="D47" s="2"/>
      <c r="E47" s="2"/>
      <c r="F47" s="96" t="s">
        <v>128</v>
      </c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1"/>
      <c r="BW47" s="2"/>
      <c r="BX47" s="2"/>
      <c r="BY47" s="2"/>
      <c r="BZ47" s="1"/>
    </row>
    <row r="48" spans="1:78" ht="12.75" customHeight="1">
      <c r="A48" s="1"/>
      <c r="B48" s="2"/>
      <c r="C48" s="2"/>
      <c r="D48" s="2"/>
      <c r="E48" s="2"/>
      <c r="F48" s="96" t="s">
        <v>141</v>
      </c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7"/>
      <c r="AN48" s="7"/>
      <c r="AO48" s="7"/>
      <c r="AP48" s="83" t="s">
        <v>142</v>
      </c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1"/>
      <c r="BW48" s="2"/>
      <c r="BX48" s="2"/>
      <c r="BY48" s="2"/>
      <c r="BZ48" s="1"/>
    </row>
    <row r="49" spans="1:78" ht="16.5" customHeight="1">
      <c r="A49" s="1"/>
      <c r="B49" s="2"/>
      <c r="C49" s="2"/>
      <c r="D49" s="2"/>
      <c r="E49" s="2"/>
      <c r="F49" s="85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7"/>
      <c r="AN49" s="7"/>
      <c r="AO49" s="7"/>
      <c r="AP49" s="100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7"/>
      <c r="BW49" s="2"/>
      <c r="BX49" s="2"/>
      <c r="BY49" s="2"/>
      <c r="BZ49" s="1"/>
    </row>
    <row r="50" spans="1:78" ht="6" customHeight="1">
      <c r="A50" s="1"/>
      <c r="B50" s="2"/>
      <c r="C50" s="2"/>
      <c r="D50" s="2"/>
      <c r="E50" s="2"/>
      <c r="F50" s="11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12"/>
      <c r="BW50" s="2"/>
      <c r="BX50" s="2"/>
      <c r="BY50" s="2"/>
      <c r="BZ50" s="1"/>
    </row>
    <row r="51" spans="1:78" ht="16.5" customHeight="1">
      <c r="A51" s="1"/>
      <c r="B51" s="2"/>
      <c r="C51" s="2"/>
      <c r="D51" s="2"/>
      <c r="E51" s="2"/>
      <c r="F51" s="85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7"/>
      <c r="AN51" s="7"/>
      <c r="AO51" s="7"/>
      <c r="AP51" s="100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7"/>
      <c r="BW51" s="2"/>
      <c r="BX51" s="2"/>
      <c r="BY51" s="2"/>
      <c r="BZ51" s="1"/>
    </row>
    <row r="52" spans="1:78" ht="6" customHeight="1">
      <c r="A52" s="1"/>
      <c r="B52" s="2"/>
      <c r="C52" s="2"/>
      <c r="D52" s="2"/>
      <c r="E52" s="2"/>
      <c r="F52" s="11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12"/>
      <c r="BW52" s="2"/>
      <c r="BX52" s="2"/>
      <c r="BY52" s="2"/>
      <c r="BZ52" s="1"/>
    </row>
    <row r="53" spans="1:78" ht="16.5" customHeight="1">
      <c r="A53" s="1"/>
      <c r="B53" s="2"/>
      <c r="C53" s="2"/>
      <c r="D53" s="2"/>
      <c r="E53" s="2"/>
      <c r="F53" s="85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7"/>
      <c r="AN53" s="7"/>
      <c r="AO53" s="7"/>
      <c r="AP53" s="100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7"/>
      <c r="BW53" s="2"/>
      <c r="BX53" s="2"/>
      <c r="BY53" s="2"/>
      <c r="BZ53" s="1"/>
    </row>
    <row r="54" spans="1:78" ht="16.5" customHeight="1">
      <c r="A54" s="1"/>
      <c r="B54" s="2"/>
      <c r="C54" s="2"/>
      <c r="D54" s="2"/>
      <c r="E54" s="2"/>
      <c r="F54" s="11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12"/>
      <c r="BW54" s="2"/>
      <c r="BX54" s="2"/>
      <c r="BY54" s="2"/>
      <c r="BZ54" s="1"/>
    </row>
    <row r="55" spans="1:78" ht="15" customHeight="1">
      <c r="A55" s="1"/>
      <c r="B55" s="2"/>
      <c r="C55" s="2"/>
      <c r="D55" s="2"/>
      <c r="E55" s="2"/>
      <c r="F55" s="135" t="s">
        <v>129</v>
      </c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10"/>
      <c r="BW55" s="2"/>
      <c r="BX55" s="2"/>
      <c r="BY55" s="2"/>
      <c r="BZ55" s="1"/>
    </row>
    <row r="56" spans="1:78" ht="15" customHeight="1">
      <c r="A56" s="1"/>
      <c r="B56" s="2"/>
      <c r="C56" s="2"/>
      <c r="D56" s="2"/>
      <c r="E56" s="2"/>
      <c r="F56" s="96" t="s">
        <v>130</v>
      </c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1"/>
      <c r="BW56" s="2"/>
      <c r="BX56" s="2"/>
      <c r="BY56" s="2"/>
      <c r="BZ56" s="1"/>
    </row>
    <row r="57" spans="1:78" ht="6.75" customHeight="1">
      <c r="A57" s="1"/>
      <c r="B57" s="2"/>
      <c r="C57" s="2"/>
      <c r="D57" s="2"/>
      <c r="E57" s="2"/>
      <c r="F57" s="11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99" t="s">
        <v>133</v>
      </c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12"/>
      <c r="BW57" s="2"/>
      <c r="BX57" s="2"/>
      <c r="BY57" s="2"/>
      <c r="BZ57" s="1"/>
    </row>
    <row r="58" spans="1:78" ht="16.5" customHeight="1">
      <c r="A58" s="1"/>
      <c r="B58" s="2"/>
      <c r="C58" s="2"/>
      <c r="D58" s="2"/>
      <c r="E58" s="2"/>
      <c r="F58" s="24"/>
      <c r="G58" s="7"/>
      <c r="H58" s="83" t="s">
        <v>30</v>
      </c>
      <c r="I58" s="83"/>
      <c r="J58" s="83"/>
      <c r="K58" s="83"/>
      <c r="L58" s="83"/>
      <c r="M58" s="83"/>
      <c r="N58" s="83"/>
      <c r="O58" s="83"/>
      <c r="P58" s="23"/>
      <c r="Q58" s="7"/>
      <c r="R58" s="83" t="s">
        <v>31</v>
      </c>
      <c r="S58" s="83"/>
      <c r="T58" s="83"/>
      <c r="U58" s="83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62" t="s">
        <v>132</v>
      </c>
      <c r="BL58" s="162"/>
      <c r="BM58" s="162"/>
      <c r="BN58" s="162"/>
      <c r="BO58" s="162"/>
      <c r="BP58" s="100"/>
      <c r="BQ58" s="100"/>
      <c r="BR58" s="100"/>
      <c r="BS58" s="83" t="s">
        <v>131</v>
      </c>
      <c r="BT58" s="82"/>
      <c r="BU58" s="82"/>
      <c r="BV58" s="81"/>
      <c r="BW58" s="2"/>
      <c r="BX58" s="2"/>
      <c r="BY58" s="2"/>
      <c r="BZ58" s="1"/>
    </row>
    <row r="59" spans="1:78" ht="16.5" customHeight="1">
      <c r="A59" s="1"/>
      <c r="B59" s="2"/>
      <c r="C59" s="2"/>
      <c r="D59" s="2"/>
      <c r="E59" s="2"/>
      <c r="F59" s="13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5"/>
      <c r="BW59" s="2"/>
      <c r="BX59" s="2"/>
      <c r="BY59" s="2"/>
      <c r="BZ59" s="1"/>
    </row>
    <row r="60" spans="1:78" ht="15" customHeight="1">
      <c r="A60" s="1"/>
      <c r="B60" s="2"/>
      <c r="C60" s="2"/>
      <c r="D60" s="2"/>
      <c r="E60" s="2"/>
      <c r="F60" s="135" t="s">
        <v>134</v>
      </c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10"/>
      <c r="BW60" s="2"/>
      <c r="BX60" s="2"/>
      <c r="BY60" s="2"/>
      <c r="BZ60" s="1"/>
    </row>
    <row r="61" spans="1:78" ht="15" customHeight="1">
      <c r="A61" s="1"/>
      <c r="B61" s="2"/>
      <c r="C61" s="2"/>
      <c r="D61" s="2"/>
      <c r="E61" s="2"/>
      <c r="F61" s="96" t="s">
        <v>553</v>
      </c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1"/>
      <c r="BW61" s="2"/>
      <c r="BX61" s="2"/>
      <c r="BY61" s="2"/>
      <c r="BZ61" s="1"/>
    </row>
    <row r="62" spans="1:78" ht="6.75" customHeight="1">
      <c r="A62" s="1"/>
      <c r="B62" s="2"/>
      <c r="C62" s="2"/>
      <c r="D62" s="2"/>
      <c r="E62" s="2"/>
      <c r="F62" s="11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99" t="s">
        <v>133</v>
      </c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12"/>
      <c r="BW62" s="2"/>
      <c r="BX62" s="2"/>
      <c r="BY62" s="2"/>
      <c r="BZ62" s="1"/>
    </row>
    <row r="63" spans="1:78" ht="16.5" customHeight="1">
      <c r="A63" s="1"/>
      <c r="B63" s="2"/>
      <c r="C63" s="2"/>
      <c r="D63" s="2"/>
      <c r="E63" s="2"/>
      <c r="F63" s="24"/>
      <c r="G63" s="7"/>
      <c r="H63" s="83" t="s">
        <v>30</v>
      </c>
      <c r="I63" s="83"/>
      <c r="J63" s="83"/>
      <c r="K63" s="83"/>
      <c r="L63" s="83"/>
      <c r="M63" s="83"/>
      <c r="N63" s="83"/>
      <c r="O63" s="83"/>
      <c r="P63" s="23"/>
      <c r="Q63" s="7"/>
      <c r="R63" s="83" t="s">
        <v>31</v>
      </c>
      <c r="S63" s="83"/>
      <c r="T63" s="83"/>
      <c r="U63" s="83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62" t="s">
        <v>135</v>
      </c>
      <c r="BH63" s="194"/>
      <c r="BI63" s="194"/>
      <c r="BJ63" s="194"/>
      <c r="BK63" s="194"/>
      <c r="BL63" s="194"/>
      <c r="BM63" s="194"/>
      <c r="BN63" s="194"/>
      <c r="BO63" s="194"/>
      <c r="BP63" s="100"/>
      <c r="BQ63" s="100"/>
      <c r="BR63" s="100"/>
      <c r="BS63" s="83" t="s">
        <v>131</v>
      </c>
      <c r="BT63" s="82"/>
      <c r="BU63" s="82"/>
      <c r="BV63" s="81"/>
      <c r="BW63" s="2"/>
      <c r="BX63" s="2"/>
      <c r="BY63" s="2"/>
      <c r="BZ63" s="1"/>
    </row>
    <row r="64" spans="1:78" ht="16.5" customHeight="1">
      <c r="A64" s="1"/>
      <c r="B64" s="2"/>
      <c r="C64" s="2"/>
      <c r="D64" s="2"/>
      <c r="E64" s="2"/>
      <c r="F64" s="13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5"/>
      <c r="BW64" s="2"/>
      <c r="BX64" s="2"/>
      <c r="BY64" s="2"/>
      <c r="BZ64" s="1"/>
    </row>
    <row r="65" spans="1:78" ht="18" customHeight="1">
      <c r="A65" s="1"/>
      <c r="B65" s="2"/>
      <c r="C65" s="2"/>
      <c r="D65" s="2"/>
      <c r="E65" s="2"/>
      <c r="F65" s="135" t="s">
        <v>136</v>
      </c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10"/>
      <c r="BW65" s="2"/>
      <c r="BX65" s="2"/>
      <c r="BY65" s="2"/>
      <c r="BZ65" s="1"/>
    </row>
    <row r="66" spans="1:78" ht="16.5" customHeight="1">
      <c r="A66" s="1"/>
      <c r="B66" s="2"/>
      <c r="C66" s="2"/>
      <c r="D66" s="2"/>
      <c r="E66" s="2"/>
      <c r="F66" s="96" t="s">
        <v>137</v>
      </c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23"/>
      <c r="AC66" s="7"/>
      <c r="AD66" s="83" t="s">
        <v>138</v>
      </c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1"/>
      <c r="BW66" s="2"/>
      <c r="BX66" s="2"/>
      <c r="BY66" s="2"/>
      <c r="BZ66" s="1"/>
    </row>
    <row r="67" spans="1:78" ht="7.5" customHeight="1">
      <c r="A67" s="1"/>
      <c r="B67" s="2"/>
      <c r="C67" s="2"/>
      <c r="D67" s="2"/>
      <c r="E67" s="2"/>
      <c r="F67" s="11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12"/>
      <c r="BW67" s="2"/>
      <c r="BX67" s="2"/>
      <c r="BY67" s="2"/>
      <c r="BZ67" s="1"/>
    </row>
    <row r="68" spans="1:78" ht="16.5" customHeight="1">
      <c r="A68" s="1"/>
      <c r="B68" s="2"/>
      <c r="C68" s="2"/>
      <c r="D68" s="2"/>
      <c r="E68" s="2"/>
      <c r="F68" s="11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23"/>
      <c r="AC68" s="7"/>
      <c r="AD68" s="83" t="s">
        <v>139</v>
      </c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1"/>
      <c r="BW68" s="2"/>
      <c r="BX68" s="2"/>
      <c r="BY68" s="2"/>
      <c r="BZ68" s="1"/>
    </row>
    <row r="69" spans="1:78" ht="12" customHeight="1">
      <c r="A69" s="1"/>
      <c r="B69" s="2"/>
      <c r="C69" s="2"/>
      <c r="D69" s="2"/>
      <c r="E69" s="2"/>
      <c r="F69" s="11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12"/>
      <c r="BW69" s="2"/>
      <c r="BX69" s="2"/>
      <c r="BY69" s="2"/>
      <c r="BZ69" s="1"/>
    </row>
    <row r="70" spans="1:78" ht="14.25" customHeight="1">
      <c r="A70" s="1"/>
      <c r="B70" s="2"/>
      <c r="C70" s="2"/>
      <c r="D70" s="2"/>
      <c r="E70" s="2"/>
      <c r="F70" s="13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5"/>
      <c r="BW70" s="2"/>
      <c r="BX70" s="2"/>
      <c r="BY70" s="2"/>
      <c r="BZ70" s="1"/>
    </row>
    <row r="71" spans="1:78" ht="15" customHeight="1" thickBot="1">
      <c r="A71" s="1"/>
      <c r="B71" s="2"/>
      <c r="C71" s="2"/>
      <c r="D71" s="2"/>
      <c r="E71" s="5"/>
      <c r="F71" s="2"/>
      <c r="G71" s="2"/>
      <c r="H71" s="2"/>
      <c r="I71" s="121" t="s">
        <v>569</v>
      </c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5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121" t="s">
        <v>569</v>
      </c>
      <c r="BJ71" s="122"/>
      <c r="BK71" s="122"/>
      <c r="BL71" s="122"/>
      <c r="BM71" s="122"/>
      <c r="BN71" s="122"/>
      <c r="BO71" s="122"/>
      <c r="BP71" s="122"/>
      <c r="BQ71" s="122"/>
      <c r="BR71" s="122"/>
      <c r="BS71" s="122"/>
      <c r="BT71" s="125"/>
      <c r="BU71" s="125"/>
      <c r="BV71" s="2"/>
      <c r="BW71" s="6"/>
      <c r="BX71" s="2"/>
      <c r="BY71" s="2"/>
      <c r="BZ71" s="1"/>
    </row>
    <row r="72" spans="1:78" ht="7.5" customHeigh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1"/>
    </row>
    <row r="73" spans="1:78" ht="7.5" customHeight="1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1"/>
    </row>
    <row r="74" spans="1:78" ht="4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</row>
  </sheetData>
  <sheetProtection sheet="1" objects="1" scenarios="1"/>
  <mergeCells count="72">
    <mergeCell ref="I71:T71"/>
    <mergeCell ref="E1:Q1"/>
    <mergeCell ref="E3:BW3"/>
    <mergeCell ref="AD68:BV68"/>
    <mergeCell ref="BI71:BU71"/>
    <mergeCell ref="F48:AL48"/>
    <mergeCell ref="AP48:BV48"/>
    <mergeCell ref="V57:AH57"/>
    <mergeCell ref="V62:AH62"/>
    <mergeCell ref="F66:AA66"/>
    <mergeCell ref="AD66:BV66"/>
    <mergeCell ref="R63:U63"/>
    <mergeCell ref="AP49:BV49"/>
    <mergeCell ref="F60:AC60"/>
    <mergeCell ref="F61:BV61"/>
    <mergeCell ref="H63:O63"/>
    <mergeCell ref="F49:AL49"/>
    <mergeCell ref="BK58:BO58"/>
    <mergeCell ref="R58:U58"/>
    <mergeCell ref="V58:BJ58"/>
    <mergeCell ref="BP58:BR58"/>
    <mergeCell ref="F65:AL65"/>
    <mergeCell ref="F51:AL51"/>
    <mergeCell ref="F53:AL53"/>
    <mergeCell ref="F56:BV56"/>
    <mergeCell ref="H58:O58"/>
    <mergeCell ref="BS58:BV58"/>
    <mergeCell ref="BS63:BV63"/>
    <mergeCell ref="BG63:BO63"/>
    <mergeCell ref="V63:BF63"/>
    <mergeCell ref="BP63:BR63"/>
    <mergeCell ref="F39:AH39"/>
    <mergeCell ref="F46:AH46"/>
    <mergeCell ref="F47:BV47"/>
    <mergeCell ref="F55:AC55"/>
    <mergeCell ref="AP51:BV51"/>
    <mergeCell ref="AP53:BV53"/>
    <mergeCell ref="H40:BV40"/>
    <mergeCell ref="J42:BV42"/>
    <mergeCell ref="J44:BV44"/>
    <mergeCell ref="J43:BV43"/>
    <mergeCell ref="F7:O7"/>
    <mergeCell ref="P7:AN7"/>
    <mergeCell ref="F14:W14"/>
    <mergeCell ref="F19:BV19"/>
    <mergeCell ref="F9:AT9"/>
    <mergeCell ref="X11:AD11"/>
    <mergeCell ref="AT11:AZ11"/>
    <mergeCell ref="BP11:BV11"/>
    <mergeCell ref="X14:AL14"/>
    <mergeCell ref="F20:H20"/>
    <mergeCell ref="F21:BV21"/>
    <mergeCell ref="F24:BV24"/>
    <mergeCell ref="F23:N23"/>
    <mergeCell ref="T30:AJ30"/>
    <mergeCell ref="F30:S30"/>
    <mergeCell ref="F34:BB34"/>
    <mergeCell ref="F26:J26"/>
    <mergeCell ref="F27:N27"/>
    <mergeCell ref="R26:U26"/>
    <mergeCell ref="T32:AH32"/>
    <mergeCell ref="AN32:BB32"/>
    <mergeCell ref="F35:BV35"/>
    <mergeCell ref="R27:BV27"/>
    <mergeCell ref="H37:O37"/>
    <mergeCell ref="R37:V37"/>
    <mergeCell ref="W37:BB37"/>
    <mergeCell ref="T31:AH31"/>
    <mergeCell ref="AN31:BB31"/>
    <mergeCell ref="AN30:BB30"/>
    <mergeCell ref="F31:S31"/>
    <mergeCell ref="F29:AU29"/>
  </mergeCells>
  <printOptions/>
  <pageMargins left="0" right="0" top="0" bottom="0" header="0" footer="0"/>
  <pageSetup fitToHeight="1" fitToWidth="1" horizontalDpi="600" verticalDpi="600" orientation="portrait" paperSize="9" scale="95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5">
    <pageSetUpPr fitToPage="1"/>
  </sheetPr>
  <dimension ref="A1:BZ79"/>
  <sheetViews>
    <sheetView showGridLines="0" showRowColHeaders="0" workbookViewId="0" topLeftCell="A1">
      <pane ySplit="1" topLeftCell="BM2" activePane="bottomLeft" state="frozen"/>
      <selection pane="topLeft" activeCell="F85" sqref="F85:BV85"/>
      <selection pane="bottomLeft" activeCell="E10" sqref="E10"/>
    </sheetView>
  </sheetViews>
  <sheetFormatPr defaultColWidth="11.421875" defaultRowHeight="12.75" zeroHeight="1"/>
  <cols>
    <col min="1" max="1" width="0.85546875" style="0" customWidth="1"/>
    <col min="2" max="3" width="2.28125" style="0" customWidth="1"/>
    <col min="4" max="4" width="2.7109375" style="0" customWidth="1"/>
    <col min="5" max="5" width="2.140625" style="0" customWidth="1"/>
    <col min="6" max="6" width="1.421875" style="0" customWidth="1"/>
    <col min="7" max="7" width="2.140625" style="0" customWidth="1"/>
    <col min="8" max="8" width="1.421875" style="0" customWidth="1"/>
    <col min="9" max="9" width="2.140625" style="0" customWidth="1"/>
    <col min="10" max="10" width="0.85546875" style="0" customWidth="1"/>
    <col min="11" max="11" width="2.140625" style="0" customWidth="1"/>
    <col min="12" max="15" width="0.71875" style="0" customWidth="1"/>
    <col min="16" max="16" width="1.7109375" style="0" customWidth="1"/>
    <col min="17" max="18" width="0.71875" style="0" customWidth="1"/>
    <col min="19" max="19" width="2.00390625" style="0" customWidth="1"/>
    <col min="20" max="20" width="0.71875" style="0" customWidth="1"/>
    <col min="21" max="21" width="2.00390625" style="0" customWidth="1"/>
    <col min="22" max="22" width="0.71875" style="0" customWidth="1"/>
    <col min="23" max="23" width="1.8515625" style="0" customWidth="1"/>
    <col min="24" max="24" width="0.71875" style="0" customWidth="1"/>
    <col min="25" max="25" width="1.8515625" style="0" customWidth="1"/>
    <col min="26" max="26" width="0.71875" style="0" customWidth="1"/>
    <col min="27" max="27" width="1.8515625" style="0" customWidth="1"/>
    <col min="28" max="28" width="0.71875" style="0" customWidth="1"/>
    <col min="29" max="29" width="1.8515625" style="0" customWidth="1"/>
    <col min="30" max="30" width="0.9921875" style="0" customWidth="1"/>
    <col min="31" max="31" width="1.8515625" style="0" customWidth="1"/>
    <col min="32" max="32" width="0.71875" style="0" customWidth="1"/>
    <col min="33" max="33" width="1.57421875" style="0" customWidth="1"/>
    <col min="34" max="34" width="0.71875" style="0" customWidth="1"/>
    <col min="35" max="35" width="1.7109375" style="0" customWidth="1"/>
    <col min="36" max="36" width="0.71875" style="0" customWidth="1"/>
    <col min="37" max="37" width="1.8515625" style="0" customWidth="1"/>
    <col min="38" max="38" width="0.85546875" style="0" customWidth="1"/>
    <col min="39" max="39" width="1.8515625" style="0" customWidth="1"/>
    <col min="40" max="40" width="0.5625" style="0" customWidth="1"/>
    <col min="41" max="41" width="1.8515625" style="0" customWidth="1"/>
    <col min="42" max="42" width="0.85546875" style="0" customWidth="1"/>
    <col min="43" max="43" width="1.8515625" style="0" customWidth="1"/>
    <col min="44" max="44" width="0.71875" style="0" customWidth="1"/>
    <col min="45" max="45" width="1.7109375" style="0" customWidth="1"/>
    <col min="46" max="46" width="1.1484375" style="0" customWidth="1"/>
    <col min="47" max="47" width="1.8515625" style="0" customWidth="1"/>
    <col min="48" max="48" width="0.71875" style="0" customWidth="1"/>
    <col min="49" max="49" width="1.8515625" style="0" customWidth="1"/>
    <col min="50" max="50" width="0.71875" style="0" customWidth="1"/>
    <col min="51" max="51" width="1.8515625" style="0" customWidth="1"/>
    <col min="52" max="52" width="0.71875" style="0" customWidth="1"/>
    <col min="53" max="53" width="1.8515625" style="0" customWidth="1"/>
    <col min="54" max="54" width="0.71875" style="0" customWidth="1"/>
    <col min="55" max="55" width="1.8515625" style="0" customWidth="1"/>
    <col min="56" max="56" width="0.71875" style="0" customWidth="1"/>
    <col min="57" max="57" width="1.8515625" style="0" customWidth="1"/>
    <col min="58" max="58" width="0.71875" style="0" customWidth="1"/>
    <col min="59" max="59" width="1.8515625" style="0" customWidth="1"/>
    <col min="60" max="60" width="0.71875" style="0" customWidth="1"/>
    <col min="61" max="61" width="1.8515625" style="0" customWidth="1"/>
    <col min="62" max="62" width="0.71875" style="0" customWidth="1"/>
    <col min="63" max="63" width="1.8515625" style="0" customWidth="1"/>
    <col min="64" max="64" width="0.71875" style="0" customWidth="1"/>
    <col min="65" max="65" width="1.8515625" style="0" customWidth="1"/>
    <col min="66" max="66" width="0.71875" style="0" customWidth="1"/>
    <col min="67" max="67" width="1.8515625" style="0" customWidth="1"/>
    <col min="68" max="68" width="1.1484375" style="0" customWidth="1"/>
    <col min="69" max="69" width="1.8515625" style="0" customWidth="1"/>
    <col min="70" max="70" width="0.85546875" style="0" customWidth="1"/>
    <col min="71" max="71" width="1.8515625" style="0" customWidth="1"/>
    <col min="72" max="72" width="1.28515625" style="0" customWidth="1"/>
    <col min="73" max="73" width="1.1484375" style="0" customWidth="1"/>
    <col min="74" max="74" width="2.7109375" style="0" customWidth="1"/>
    <col min="75" max="77" width="2.57421875" style="0" customWidth="1"/>
    <col min="78" max="78" width="0.85546875" style="0" customWidth="1"/>
    <col min="79" max="16384" width="0" style="0" hidden="1" customWidth="1"/>
  </cols>
  <sheetData>
    <row r="1" spans="1:78" ht="18" customHeight="1">
      <c r="A1" s="1"/>
      <c r="B1" s="1"/>
      <c r="C1" s="1"/>
      <c r="D1" s="128" t="s">
        <v>510</v>
      </c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 ht="9" customHeight="1">
      <c r="A3" s="1"/>
      <c r="B3" s="2"/>
      <c r="C3" s="2"/>
      <c r="D3" s="145" t="s">
        <v>182</v>
      </c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2"/>
      <c r="BX3" s="2"/>
      <c r="BY3" s="2"/>
      <c r="BZ3" s="1"/>
    </row>
    <row r="4" spans="1:78" ht="9" customHeight="1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1"/>
    </row>
    <row r="5" spans="1:78" ht="15" customHeight="1">
      <c r="A5" s="1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4"/>
      <c r="BW5" s="2"/>
      <c r="BX5" s="2"/>
      <c r="BY5" s="2"/>
      <c r="BZ5" s="1"/>
    </row>
    <row r="6" spans="1:78" ht="5.25" customHeight="1">
      <c r="A6" s="1"/>
      <c r="B6" s="2"/>
      <c r="C6" s="2"/>
      <c r="D6" s="2"/>
      <c r="E6" s="8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10"/>
      <c r="BV6" s="2"/>
      <c r="BW6" s="2"/>
      <c r="BX6" s="2"/>
      <c r="BY6" s="2"/>
      <c r="BZ6" s="1"/>
    </row>
    <row r="7" spans="1:78" ht="16.5" customHeight="1">
      <c r="A7" s="1"/>
      <c r="B7" s="2"/>
      <c r="C7" s="2"/>
      <c r="D7" s="2"/>
      <c r="E7" s="117" t="s">
        <v>7</v>
      </c>
      <c r="F7" s="211"/>
      <c r="G7" s="211"/>
      <c r="H7" s="211"/>
      <c r="I7" s="211"/>
      <c r="J7" s="211"/>
      <c r="K7" s="211"/>
      <c r="L7" s="211"/>
      <c r="M7" s="134">
        <f>IF(ZFaSteuernummer="","",ZFaSteuernummer)</f>
      </c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12"/>
      <c r="BV7" s="2"/>
      <c r="BW7" s="2"/>
      <c r="BX7" s="2"/>
      <c r="BY7" s="2"/>
      <c r="BZ7" s="1"/>
    </row>
    <row r="8" spans="1:78" ht="4.5" customHeight="1">
      <c r="A8" s="1"/>
      <c r="B8" s="2"/>
      <c r="C8" s="2"/>
      <c r="D8" s="2"/>
      <c r="E8" s="13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5"/>
      <c r="BV8" s="2"/>
      <c r="BW8" s="2"/>
      <c r="BX8" s="2"/>
      <c r="BY8" s="2"/>
      <c r="BZ8" s="1"/>
    </row>
    <row r="9" spans="1:78" ht="17.25" customHeight="1">
      <c r="A9" s="1"/>
      <c r="B9" s="2"/>
      <c r="C9" s="2"/>
      <c r="D9" s="2"/>
      <c r="E9" s="135" t="s">
        <v>143</v>
      </c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12"/>
      <c r="BV9" s="2"/>
      <c r="BW9" s="2"/>
      <c r="BX9" s="2"/>
      <c r="BY9" s="2"/>
      <c r="BZ9" s="1"/>
    </row>
    <row r="10" spans="1:78" ht="16.5" customHeight="1">
      <c r="A10" s="1"/>
      <c r="B10" s="2"/>
      <c r="C10" s="2"/>
      <c r="D10" s="2"/>
      <c r="E10" s="24"/>
      <c r="F10" s="7"/>
      <c r="G10" s="185" t="s">
        <v>1</v>
      </c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7"/>
      <c r="BV10" s="2"/>
      <c r="BW10" s="2"/>
      <c r="BX10" s="2"/>
      <c r="BY10" s="2"/>
      <c r="BZ10" s="1"/>
    </row>
    <row r="11" spans="1:78" ht="11.25" customHeight="1">
      <c r="A11" s="1"/>
      <c r="B11" s="2"/>
      <c r="C11" s="2"/>
      <c r="D11" s="2"/>
      <c r="E11" s="11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12"/>
      <c r="BV11" s="2"/>
      <c r="BW11" s="2"/>
      <c r="BX11" s="2"/>
      <c r="BY11" s="2"/>
      <c r="BZ11" s="1"/>
    </row>
    <row r="12" spans="1:78" ht="9" customHeight="1">
      <c r="A12" s="1"/>
      <c r="B12" s="2"/>
      <c r="C12" s="2"/>
      <c r="D12" s="2"/>
      <c r="E12" s="11"/>
      <c r="F12" s="7"/>
      <c r="G12" s="200" t="s">
        <v>170</v>
      </c>
      <c r="H12" s="200"/>
      <c r="I12" s="200"/>
      <c r="J12" s="200"/>
      <c r="K12" s="198" t="s">
        <v>168</v>
      </c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56"/>
      <c r="BV12" s="2"/>
      <c r="BW12" s="2"/>
      <c r="BX12" s="2"/>
      <c r="BY12" s="2"/>
      <c r="BZ12" s="1"/>
    </row>
    <row r="13" spans="1:78" ht="9" customHeight="1">
      <c r="A13" s="1"/>
      <c r="B13" s="2"/>
      <c r="C13" s="2"/>
      <c r="D13" s="2"/>
      <c r="E13" s="11"/>
      <c r="F13" s="7"/>
      <c r="G13" s="7"/>
      <c r="H13" s="7"/>
      <c r="I13" s="7"/>
      <c r="J13" s="7"/>
      <c r="K13" s="198" t="s">
        <v>169</v>
      </c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56"/>
      <c r="BV13" s="2"/>
      <c r="BW13" s="2"/>
      <c r="BX13" s="2"/>
      <c r="BY13" s="2"/>
      <c r="BZ13" s="1"/>
    </row>
    <row r="14" spans="1:78" ht="8.25" customHeight="1">
      <c r="A14" s="1"/>
      <c r="B14" s="2"/>
      <c r="C14" s="2"/>
      <c r="D14" s="2"/>
      <c r="E14" s="13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5"/>
      <c r="BV14" s="2"/>
      <c r="BW14" s="2"/>
      <c r="BX14" s="2"/>
      <c r="BY14" s="2"/>
      <c r="BZ14" s="1"/>
    </row>
    <row r="15" spans="1:78" ht="18.75" customHeight="1">
      <c r="A15" s="1"/>
      <c r="B15" s="2"/>
      <c r="C15" s="2"/>
      <c r="D15" s="2"/>
      <c r="E15" s="135" t="s">
        <v>144</v>
      </c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12"/>
      <c r="BV15" s="2"/>
      <c r="BW15" s="2"/>
      <c r="BX15" s="2"/>
      <c r="BY15" s="2"/>
      <c r="BZ15" s="1"/>
    </row>
    <row r="16" spans="1:78" ht="16.5" customHeight="1">
      <c r="A16" s="1"/>
      <c r="B16" s="2"/>
      <c r="C16" s="2"/>
      <c r="D16" s="2"/>
      <c r="E16" s="24"/>
      <c r="F16" s="7"/>
      <c r="G16" s="83" t="s">
        <v>554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1"/>
      <c r="BV16" s="2"/>
      <c r="BW16" s="2"/>
      <c r="BX16" s="2"/>
      <c r="BY16" s="2"/>
      <c r="BZ16" s="1"/>
    </row>
    <row r="17" spans="1:78" ht="9.75" customHeight="1">
      <c r="A17" s="1"/>
      <c r="B17" s="2"/>
      <c r="C17" s="2"/>
      <c r="D17" s="2"/>
      <c r="E17" s="11"/>
      <c r="F17" s="7"/>
      <c r="G17" s="25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12"/>
      <c r="BV17" s="2"/>
      <c r="BW17" s="2"/>
      <c r="BX17" s="2"/>
      <c r="BY17" s="2"/>
      <c r="BZ17" s="1"/>
    </row>
    <row r="18" spans="1:78" ht="9" customHeight="1">
      <c r="A18" s="1"/>
      <c r="B18" s="2"/>
      <c r="C18" s="2"/>
      <c r="D18" s="2"/>
      <c r="E18" s="11"/>
      <c r="F18" s="7"/>
      <c r="G18" s="195" t="s">
        <v>145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1"/>
      <c r="BV18" s="2"/>
      <c r="BW18" s="2"/>
      <c r="BX18" s="2"/>
      <c r="BY18" s="2"/>
      <c r="BZ18" s="1"/>
    </row>
    <row r="19" spans="1:78" ht="9" customHeight="1">
      <c r="A19" s="1"/>
      <c r="B19" s="2"/>
      <c r="C19" s="2"/>
      <c r="D19" s="2"/>
      <c r="E19" s="11"/>
      <c r="F19" s="7"/>
      <c r="G19" s="195" t="s">
        <v>146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1"/>
      <c r="BV19" s="2"/>
      <c r="BW19" s="2"/>
      <c r="BX19" s="2"/>
      <c r="BY19" s="2"/>
      <c r="BZ19" s="1"/>
    </row>
    <row r="20" spans="1:78" ht="9" customHeight="1">
      <c r="A20" s="1"/>
      <c r="B20" s="2"/>
      <c r="C20" s="2"/>
      <c r="D20" s="2"/>
      <c r="E20" s="11"/>
      <c r="F20" s="7"/>
      <c r="G20" s="195" t="s">
        <v>555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1"/>
      <c r="BV20" s="2"/>
      <c r="BW20" s="2"/>
      <c r="BX20" s="2"/>
      <c r="BY20" s="2"/>
      <c r="BZ20" s="1"/>
    </row>
    <row r="21" spans="1:78" ht="18" customHeight="1">
      <c r="A21" s="1"/>
      <c r="B21" s="2"/>
      <c r="C21" s="2"/>
      <c r="D21" s="2"/>
      <c r="E21" s="11"/>
      <c r="F21" s="7"/>
      <c r="G21" s="83" t="s">
        <v>147</v>
      </c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1"/>
      <c r="BV21" s="2"/>
      <c r="BW21" s="2"/>
      <c r="BX21" s="2"/>
      <c r="BY21" s="2"/>
      <c r="BZ21" s="1"/>
    </row>
    <row r="22" spans="1:78" ht="16.5" customHeight="1">
      <c r="A22" s="1"/>
      <c r="B22" s="2"/>
      <c r="C22" s="2"/>
      <c r="D22" s="2"/>
      <c r="E22" s="11"/>
      <c r="F22" s="7"/>
      <c r="G22" s="23" t="s">
        <v>182</v>
      </c>
      <c r="H22" s="7"/>
      <c r="I22" s="83" t="s">
        <v>148</v>
      </c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1"/>
      <c r="BV22" s="2"/>
      <c r="BW22" s="2"/>
      <c r="BX22" s="2"/>
      <c r="BY22" s="2"/>
      <c r="BZ22" s="1"/>
    </row>
    <row r="23" spans="1:78" ht="7.5" customHeight="1">
      <c r="A23" s="1"/>
      <c r="B23" s="2"/>
      <c r="C23" s="2"/>
      <c r="D23" s="2"/>
      <c r="E23" s="11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12"/>
      <c r="BV23" s="2"/>
      <c r="BW23" s="2"/>
      <c r="BX23" s="2"/>
      <c r="BY23" s="2"/>
      <c r="BZ23" s="1"/>
    </row>
    <row r="24" spans="1:78" ht="16.5" customHeight="1">
      <c r="A24" s="1"/>
      <c r="B24" s="2"/>
      <c r="C24" s="2"/>
      <c r="D24" s="2"/>
      <c r="E24" s="11"/>
      <c r="F24" s="7"/>
      <c r="G24" s="23"/>
      <c r="H24" s="7"/>
      <c r="I24" s="83" t="s">
        <v>149</v>
      </c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1"/>
      <c r="BV24" s="2"/>
      <c r="BW24" s="2"/>
      <c r="BX24" s="2"/>
      <c r="BY24" s="2"/>
      <c r="BZ24" s="1"/>
    </row>
    <row r="25" spans="1:78" ht="3.75" customHeight="1">
      <c r="A25" s="1"/>
      <c r="B25" s="2"/>
      <c r="C25" s="2"/>
      <c r="D25" s="2"/>
      <c r="E25" s="11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12"/>
      <c r="BV25" s="2"/>
      <c r="BW25" s="2"/>
      <c r="BX25" s="2"/>
      <c r="BY25" s="2"/>
      <c r="BZ25" s="1"/>
    </row>
    <row r="26" spans="1:78" ht="16.5" customHeight="1">
      <c r="A26" s="1"/>
      <c r="B26" s="2"/>
      <c r="C26" s="2"/>
      <c r="D26" s="2"/>
      <c r="E26" s="11"/>
      <c r="F26" s="7"/>
      <c r="G26" s="7"/>
      <c r="H26" s="7"/>
      <c r="I26" s="23"/>
      <c r="J26" s="7"/>
      <c r="K26" s="83" t="s">
        <v>150</v>
      </c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1"/>
      <c r="BV26" s="2"/>
      <c r="BW26" s="2"/>
      <c r="BX26" s="2"/>
      <c r="BY26" s="2"/>
      <c r="BZ26" s="1"/>
    </row>
    <row r="27" spans="1:78" ht="7.5" customHeight="1">
      <c r="A27" s="1"/>
      <c r="B27" s="2"/>
      <c r="C27" s="2"/>
      <c r="D27" s="2"/>
      <c r="E27" s="11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12"/>
      <c r="BV27" s="2"/>
      <c r="BW27" s="2"/>
      <c r="BX27" s="2"/>
      <c r="BY27" s="2"/>
      <c r="BZ27" s="1"/>
    </row>
    <row r="28" spans="1:78" ht="16.5" customHeight="1">
      <c r="A28" s="1"/>
      <c r="B28" s="2"/>
      <c r="C28" s="2"/>
      <c r="D28" s="2"/>
      <c r="E28" s="11"/>
      <c r="F28" s="7"/>
      <c r="G28" s="7"/>
      <c r="H28" s="7"/>
      <c r="I28" s="23" t="s">
        <v>182</v>
      </c>
      <c r="J28" s="7"/>
      <c r="K28" s="185" t="s">
        <v>151</v>
      </c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7"/>
      <c r="BV28" s="2"/>
      <c r="BW28" s="2"/>
      <c r="BX28" s="2"/>
      <c r="BY28" s="2"/>
      <c r="BZ28" s="1"/>
    </row>
    <row r="29" spans="1:78" ht="7.5" customHeight="1">
      <c r="A29" s="1"/>
      <c r="B29" s="2"/>
      <c r="C29" s="2"/>
      <c r="D29" s="2"/>
      <c r="E29" s="11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12"/>
      <c r="BV29" s="2"/>
      <c r="BW29" s="2"/>
      <c r="BX29" s="2"/>
      <c r="BY29" s="2"/>
      <c r="BZ29" s="1"/>
    </row>
    <row r="30" spans="1:78" ht="16.5" customHeight="1">
      <c r="A30" s="1"/>
      <c r="B30" s="2"/>
      <c r="C30" s="2"/>
      <c r="D30" s="2"/>
      <c r="E30" s="11"/>
      <c r="F30" s="7"/>
      <c r="G30" s="23"/>
      <c r="H30" s="7"/>
      <c r="I30" s="83" t="s">
        <v>2</v>
      </c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1"/>
      <c r="BV30" s="2"/>
      <c r="BW30" s="2"/>
      <c r="BX30" s="2"/>
      <c r="BY30" s="2"/>
      <c r="BZ30" s="1"/>
    </row>
    <row r="31" spans="1:78" ht="6" customHeight="1">
      <c r="A31" s="1"/>
      <c r="B31" s="2"/>
      <c r="C31" s="2"/>
      <c r="D31" s="2"/>
      <c r="E31" s="11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12"/>
      <c r="BV31" s="2"/>
      <c r="BW31" s="2"/>
      <c r="BX31" s="2"/>
      <c r="BY31" s="2"/>
      <c r="BZ31" s="1"/>
    </row>
    <row r="32" spans="1:78" ht="16.5" customHeight="1">
      <c r="A32" s="1"/>
      <c r="B32" s="2"/>
      <c r="C32" s="2"/>
      <c r="D32" s="2"/>
      <c r="E32" s="24"/>
      <c r="F32" s="7"/>
      <c r="G32" s="83" t="s">
        <v>556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1"/>
      <c r="BV32" s="2"/>
      <c r="BW32" s="2"/>
      <c r="BX32" s="2"/>
      <c r="BY32" s="2"/>
      <c r="BZ32" s="1"/>
    </row>
    <row r="33" spans="1:78" ht="4.5" customHeight="1">
      <c r="A33" s="1"/>
      <c r="B33" s="2"/>
      <c r="C33" s="2"/>
      <c r="D33" s="2"/>
      <c r="E33" s="11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12"/>
      <c r="BV33" s="2"/>
      <c r="BW33" s="2"/>
      <c r="BX33" s="2"/>
      <c r="BY33" s="2"/>
      <c r="BZ33" s="1"/>
    </row>
    <row r="34" spans="1:78" ht="16.5" customHeight="1">
      <c r="A34" s="1"/>
      <c r="B34" s="2"/>
      <c r="C34" s="2"/>
      <c r="D34" s="2"/>
      <c r="E34" s="201" t="s">
        <v>152</v>
      </c>
      <c r="F34" s="194"/>
      <c r="G34" s="194"/>
      <c r="H34" s="194"/>
      <c r="I34" s="194"/>
      <c r="J34" s="194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62" t="s">
        <v>153</v>
      </c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95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7"/>
      <c r="BV34" s="2"/>
      <c r="BW34" s="2"/>
      <c r="BX34" s="2"/>
      <c r="BY34" s="2"/>
      <c r="BZ34" s="1"/>
    </row>
    <row r="35" spans="1:78" ht="8.25" customHeight="1">
      <c r="A35" s="1"/>
      <c r="B35" s="2"/>
      <c r="C35" s="2"/>
      <c r="D35" s="2"/>
      <c r="E35" s="11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12"/>
      <c r="BV35" s="2"/>
      <c r="BW35" s="2"/>
      <c r="BX35" s="2"/>
      <c r="BY35" s="2"/>
      <c r="BZ35" s="1"/>
    </row>
    <row r="36" spans="1:78" ht="6.75" customHeight="1">
      <c r="A36" s="1"/>
      <c r="B36" s="2"/>
      <c r="C36" s="2"/>
      <c r="D36" s="2"/>
      <c r="E36" s="8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10"/>
      <c r="BV36" s="2"/>
      <c r="BW36" s="2"/>
      <c r="BX36" s="2"/>
      <c r="BY36" s="2"/>
      <c r="BZ36" s="1"/>
    </row>
    <row r="37" spans="1:78" ht="12" customHeight="1">
      <c r="A37" s="1"/>
      <c r="B37" s="2"/>
      <c r="C37" s="2"/>
      <c r="D37" s="2"/>
      <c r="E37" s="117" t="s">
        <v>3</v>
      </c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  <c r="BI37" s="202"/>
      <c r="BJ37" s="202"/>
      <c r="BK37" s="202"/>
      <c r="BL37" s="202"/>
      <c r="BM37" s="202"/>
      <c r="BN37" s="202"/>
      <c r="BO37" s="202"/>
      <c r="BP37" s="202"/>
      <c r="BQ37" s="202"/>
      <c r="BR37" s="202"/>
      <c r="BS37" s="202"/>
      <c r="BT37" s="202"/>
      <c r="BU37" s="203"/>
      <c r="BV37" s="2"/>
      <c r="BW37" s="2"/>
      <c r="BX37" s="2"/>
      <c r="BY37" s="2"/>
      <c r="BZ37" s="1"/>
    </row>
    <row r="38" spans="1:78" ht="7.5" customHeight="1">
      <c r="A38" s="1"/>
      <c r="B38" s="2"/>
      <c r="C38" s="2"/>
      <c r="D38" s="2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12"/>
      <c r="BV38" s="2"/>
      <c r="BW38" s="2"/>
      <c r="BX38" s="2"/>
      <c r="BY38" s="2"/>
      <c r="BZ38" s="1"/>
    </row>
    <row r="39" spans="1:78" ht="12" customHeight="1">
      <c r="A39" s="1"/>
      <c r="B39" s="2"/>
      <c r="C39" s="2"/>
      <c r="D39" s="2"/>
      <c r="E39" s="26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8"/>
      <c r="BV39" s="2"/>
      <c r="BW39" s="2"/>
      <c r="BX39" s="2"/>
      <c r="BY39" s="2"/>
      <c r="BZ39" s="1"/>
    </row>
    <row r="40" spans="1:78" ht="15.75" customHeight="1">
      <c r="A40" s="1"/>
      <c r="B40" s="2"/>
      <c r="C40" s="2"/>
      <c r="D40" s="2"/>
      <c r="E40" s="17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8"/>
      <c r="BV40" s="2"/>
      <c r="BW40" s="2"/>
      <c r="BX40" s="2"/>
      <c r="BY40" s="2"/>
      <c r="BZ40" s="1"/>
    </row>
    <row r="41" spans="1:78" ht="15" customHeight="1">
      <c r="A41" s="1"/>
      <c r="B41" s="2"/>
      <c r="C41" s="2"/>
      <c r="D41" s="2"/>
      <c r="E41" s="17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8"/>
      <c r="BV41" s="2"/>
      <c r="BW41" s="2"/>
      <c r="BX41" s="2"/>
      <c r="BY41" s="2"/>
      <c r="BZ41" s="1"/>
    </row>
    <row r="42" spans="1:78" ht="16.5" customHeight="1">
      <c r="A42" s="1"/>
      <c r="B42" s="2"/>
      <c r="C42" s="2"/>
      <c r="D42" s="2"/>
      <c r="E42" s="129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16"/>
      <c r="AG42" s="16"/>
      <c r="AH42" s="16"/>
      <c r="AI42" s="16"/>
      <c r="AJ42" s="16"/>
      <c r="AK42" s="20"/>
      <c r="AL42" s="20"/>
      <c r="AM42" s="20"/>
      <c r="AN42" s="20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8"/>
      <c r="BV42" s="2"/>
      <c r="BW42" s="2"/>
      <c r="BX42" s="2"/>
      <c r="BY42" s="2"/>
      <c r="BZ42" s="1"/>
    </row>
    <row r="43" spans="1:78" ht="9.75" customHeight="1">
      <c r="A43" s="1"/>
      <c r="B43" s="2"/>
      <c r="C43" s="2"/>
      <c r="D43" s="2"/>
      <c r="E43" s="209" t="s">
        <v>163</v>
      </c>
      <c r="F43" s="210"/>
      <c r="G43" s="210"/>
      <c r="H43" s="210"/>
      <c r="I43" s="210"/>
      <c r="J43" s="210"/>
      <c r="K43" s="210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16"/>
      <c r="AG43" s="16"/>
      <c r="AH43" s="16"/>
      <c r="AI43" s="16"/>
      <c r="AJ43" s="16"/>
      <c r="AK43" s="204" t="s">
        <v>164</v>
      </c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57"/>
      <c r="BV43" s="2"/>
      <c r="BW43" s="2"/>
      <c r="BX43" s="2"/>
      <c r="BY43" s="2"/>
      <c r="BZ43" s="1"/>
    </row>
    <row r="44" spans="1:78" ht="9.75" customHeight="1">
      <c r="A44" s="1"/>
      <c r="B44" s="2"/>
      <c r="C44" s="2"/>
      <c r="D44" s="2"/>
      <c r="E44" s="17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205" t="s">
        <v>165</v>
      </c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1"/>
      <c r="BV44" s="2"/>
      <c r="BW44" s="2"/>
      <c r="BX44" s="2"/>
      <c r="BY44" s="2"/>
      <c r="BZ44" s="1"/>
    </row>
    <row r="45" spans="1:78" ht="9.75" customHeight="1">
      <c r="A45" s="1"/>
      <c r="B45" s="2"/>
      <c r="C45" s="2"/>
      <c r="D45" s="2"/>
      <c r="E45" s="29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206" t="s">
        <v>166</v>
      </c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  <c r="BI45" s="207"/>
      <c r="BJ45" s="207"/>
      <c r="BK45" s="207"/>
      <c r="BL45" s="207"/>
      <c r="BM45" s="207"/>
      <c r="BN45" s="207"/>
      <c r="BO45" s="207"/>
      <c r="BP45" s="207"/>
      <c r="BQ45" s="207"/>
      <c r="BR45" s="207"/>
      <c r="BS45" s="207"/>
      <c r="BT45" s="207"/>
      <c r="BU45" s="208"/>
      <c r="BV45" s="2"/>
      <c r="BW45" s="2"/>
      <c r="BX45" s="2"/>
      <c r="BY45" s="2"/>
      <c r="BZ45" s="1"/>
    </row>
    <row r="46" spans="1:78" ht="9" customHeight="1">
      <c r="A46" s="1"/>
      <c r="B46" s="2"/>
      <c r="C46" s="2"/>
      <c r="D46" s="2"/>
      <c r="E46" s="11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12"/>
      <c r="BV46" s="2"/>
      <c r="BW46" s="2"/>
      <c r="BX46" s="2"/>
      <c r="BY46" s="2"/>
      <c r="BZ46" s="1"/>
    </row>
    <row r="47" spans="1:78" ht="16.5" customHeight="1">
      <c r="A47" s="1"/>
      <c r="B47" s="2"/>
      <c r="C47" s="2"/>
      <c r="D47" s="2"/>
      <c r="E47" s="96" t="s">
        <v>154</v>
      </c>
      <c r="F47" s="82"/>
      <c r="G47" s="82"/>
      <c r="H47" s="82"/>
      <c r="I47" s="82"/>
      <c r="J47" s="82"/>
      <c r="K47" s="23"/>
      <c r="L47" s="7"/>
      <c r="M47" s="7"/>
      <c r="N47" s="83" t="s">
        <v>557</v>
      </c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1"/>
      <c r="BV47" s="2"/>
      <c r="BW47" s="2"/>
      <c r="BX47" s="2"/>
      <c r="BY47" s="2"/>
      <c r="BZ47" s="1"/>
    </row>
    <row r="48" spans="1:78" ht="7.5" customHeight="1">
      <c r="A48" s="1"/>
      <c r="B48" s="2"/>
      <c r="C48" s="2"/>
      <c r="D48" s="2"/>
      <c r="E48" s="11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12"/>
      <c r="BV48" s="2"/>
      <c r="BW48" s="2"/>
      <c r="BX48" s="2"/>
      <c r="BY48" s="2"/>
      <c r="BZ48" s="1"/>
    </row>
    <row r="49" spans="1:78" ht="16.5" customHeight="1">
      <c r="A49" s="1"/>
      <c r="B49" s="2"/>
      <c r="C49" s="2"/>
      <c r="D49" s="2"/>
      <c r="E49" s="11"/>
      <c r="F49" s="7"/>
      <c r="G49" s="7"/>
      <c r="H49" s="7"/>
      <c r="I49" s="7"/>
      <c r="J49" s="7"/>
      <c r="K49" s="23"/>
      <c r="L49" s="7"/>
      <c r="M49" s="7"/>
      <c r="N49" s="83" t="s">
        <v>155</v>
      </c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1"/>
      <c r="BV49" s="2"/>
      <c r="BW49" s="2"/>
      <c r="BX49" s="2"/>
      <c r="BY49" s="2"/>
      <c r="BZ49" s="1"/>
    </row>
    <row r="50" spans="1:78" ht="6.75" customHeight="1">
      <c r="A50" s="1"/>
      <c r="B50" s="2"/>
      <c r="C50" s="2"/>
      <c r="D50" s="2"/>
      <c r="E50" s="11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12"/>
      <c r="BV50" s="2"/>
      <c r="BW50" s="2"/>
      <c r="BX50" s="2"/>
      <c r="BY50" s="2"/>
      <c r="BZ50" s="1"/>
    </row>
    <row r="51" spans="1:78" ht="16.5" customHeight="1">
      <c r="A51" s="1"/>
      <c r="B51" s="2"/>
      <c r="C51" s="2"/>
      <c r="D51" s="2"/>
      <c r="E51" s="11"/>
      <c r="F51" s="7"/>
      <c r="G51" s="7"/>
      <c r="H51" s="7"/>
      <c r="I51" s="7"/>
      <c r="J51" s="7"/>
      <c r="K51" s="23"/>
      <c r="L51" s="7"/>
      <c r="M51" s="7"/>
      <c r="N51" s="83" t="s">
        <v>156</v>
      </c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1"/>
      <c r="BV51" s="2"/>
      <c r="BW51" s="2"/>
      <c r="BX51" s="2"/>
      <c r="BY51" s="2"/>
      <c r="BZ51" s="1"/>
    </row>
    <row r="52" spans="1:78" ht="7.5" customHeight="1">
      <c r="A52" s="1"/>
      <c r="B52" s="2"/>
      <c r="C52" s="2"/>
      <c r="D52" s="2"/>
      <c r="E52" s="11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12"/>
      <c r="BV52" s="2"/>
      <c r="BW52" s="2"/>
      <c r="BX52" s="2"/>
      <c r="BY52" s="2"/>
      <c r="BZ52" s="1"/>
    </row>
    <row r="53" spans="1:78" ht="16.5" customHeight="1">
      <c r="A53" s="1"/>
      <c r="B53" s="2"/>
      <c r="C53" s="2"/>
      <c r="D53" s="2"/>
      <c r="E53" s="11"/>
      <c r="F53" s="7"/>
      <c r="G53" s="7"/>
      <c r="H53" s="7"/>
      <c r="I53" s="7"/>
      <c r="J53" s="7"/>
      <c r="K53" s="23"/>
      <c r="L53" s="7"/>
      <c r="M53" s="7"/>
      <c r="N53" s="83" t="s">
        <v>157</v>
      </c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1"/>
      <c r="BV53" s="2"/>
      <c r="BW53" s="2"/>
      <c r="BX53" s="2"/>
      <c r="BY53" s="2"/>
      <c r="BZ53" s="1"/>
    </row>
    <row r="54" spans="1:78" ht="7.5" customHeight="1">
      <c r="A54" s="1"/>
      <c r="B54" s="2"/>
      <c r="C54" s="2"/>
      <c r="D54" s="2"/>
      <c r="E54" s="11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12"/>
      <c r="BV54" s="2"/>
      <c r="BW54" s="2"/>
      <c r="BX54" s="2"/>
      <c r="BY54" s="2"/>
      <c r="BZ54" s="1"/>
    </row>
    <row r="55" spans="1:78" ht="16.5" customHeight="1">
      <c r="A55" s="1"/>
      <c r="B55" s="2"/>
      <c r="C55" s="2"/>
      <c r="D55" s="2"/>
      <c r="E55" s="11"/>
      <c r="F55" s="7"/>
      <c r="G55" s="7"/>
      <c r="H55" s="7"/>
      <c r="I55" s="7"/>
      <c r="J55" s="7"/>
      <c r="K55" s="23"/>
      <c r="L55" s="7"/>
      <c r="M55" s="7"/>
      <c r="N55" s="83" t="s">
        <v>158</v>
      </c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1"/>
      <c r="BV55" s="2"/>
      <c r="BW55" s="2"/>
      <c r="BX55" s="2"/>
      <c r="BY55" s="2"/>
      <c r="BZ55" s="1"/>
    </row>
    <row r="56" spans="1:78" ht="6.75" customHeight="1">
      <c r="A56" s="1"/>
      <c r="B56" s="2"/>
      <c r="C56" s="2"/>
      <c r="D56" s="2"/>
      <c r="E56" s="1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12"/>
      <c r="BV56" s="2"/>
      <c r="BW56" s="2"/>
      <c r="BX56" s="2"/>
      <c r="BY56" s="2"/>
      <c r="BZ56" s="1"/>
    </row>
    <row r="57" spans="1:78" ht="16.5" customHeight="1">
      <c r="A57" s="1"/>
      <c r="B57" s="2"/>
      <c r="C57" s="2"/>
      <c r="D57" s="2"/>
      <c r="E57" s="11"/>
      <c r="F57" s="7"/>
      <c r="G57" s="7"/>
      <c r="H57" s="7"/>
      <c r="I57" s="7"/>
      <c r="J57" s="7"/>
      <c r="K57" s="23"/>
      <c r="L57" s="7"/>
      <c r="M57" s="7"/>
      <c r="N57" s="83" t="s">
        <v>159</v>
      </c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1"/>
      <c r="BV57" s="2"/>
      <c r="BW57" s="2"/>
      <c r="BX57" s="2"/>
      <c r="BY57" s="2"/>
      <c r="BZ57" s="1"/>
    </row>
    <row r="58" spans="1:78" ht="7.5" customHeight="1">
      <c r="A58" s="1"/>
      <c r="B58" s="2"/>
      <c r="C58" s="2"/>
      <c r="D58" s="2"/>
      <c r="E58" s="11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12"/>
      <c r="BV58" s="2"/>
      <c r="BW58" s="2"/>
      <c r="BX58" s="2"/>
      <c r="BY58" s="2"/>
      <c r="BZ58" s="1"/>
    </row>
    <row r="59" spans="1:78" ht="16.5" customHeight="1">
      <c r="A59" s="1"/>
      <c r="B59" s="2"/>
      <c r="C59" s="2"/>
      <c r="D59" s="2"/>
      <c r="E59" s="11"/>
      <c r="F59" s="7"/>
      <c r="G59" s="7"/>
      <c r="H59" s="7"/>
      <c r="I59" s="7"/>
      <c r="J59" s="7"/>
      <c r="K59" s="23"/>
      <c r="L59" s="7"/>
      <c r="M59" s="7"/>
      <c r="N59" s="83" t="s">
        <v>160</v>
      </c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1"/>
      <c r="BV59" s="2"/>
      <c r="BW59" s="2"/>
      <c r="BX59" s="2"/>
      <c r="BY59" s="2"/>
      <c r="BZ59" s="1"/>
    </row>
    <row r="60" spans="1:78" ht="7.5" customHeight="1">
      <c r="A60" s="1"/>
      <c r="B60" s="2"/>
      <c r="C60" s="2"/>
      <c r="D60" s="2"/>
      <c r="E60" s="11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12"/>
      <c r="BV60" s="2"/>
      <c r="BW60" s="2"/>
      <c r="BX60" s="2"/>
      <c r="BY60" s="2"/>
      <c r="BZ60" s="1"/>
    </row>
    <row r="61" spans="1:78" ht="16.5" customHeight="1">
      <c r="A61" s="1"/>
      <c r="B61" s="2"/>
      <c r="C61" s="2"/>
      <c r="D61" s="2"/>
      <c r="E61" s="11"/>
      <c r="F61" s="7"/>
      <c r="G61" s="7"/>
      <c r="H61" s="7"/>
      <c r="I61" s="7"/>
      <c r="J61" s="7"/>
      <c r="K61" s="23"/>
      <c r="L61" s="7"/>
      <c r="M61" s="7"/>
      <c r="N61" s="83" t="s">
        <v>161</v>
      </c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1"/>
      <c r="BV61" s="2"/>
      <c r="BW61" s="2"/>
      <c r="BX61" s="2"/>
      <c r="BY61" s="2"/>
      <c r="BZ61" s="1"/>
    </row>
    <row r="62" spans="1:78" ht="6.75" customHeight="1">
      <c r="A62" s="1"/>
      <c r="B62" s="2"/>
      <c r="C62" s="2"/>
      <c r="D62" s="2"/>
      <c r="E62" s="11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12"/>
      <c r="BV62" s="2"/>
      <c r="BW62" s="2"/>
      <c r="BX62" s="2"/>
      <c r="BY62" s="2"/>
      <c r="BZ62" s="1"/>
    </row>
    <row r="63" spans="1:78" ht="16.5" customHeight="1">
      <c r="A63" s="1"/>
      <c r="B63" s="2"/>
      <c r="C63" s="2"/>
      <c r="D63" s="2"/>
      <c r="E63" s="11"/>
      <c r="F63" s="7"/>
      <c r="G63" s="7"/>
      <c r="H63" s="7"/>
      <c r="I63" s="7"/>
      <c r="J63" s="7"/>
      <c r="K63" s="23"/>
      <c r="L63" s="7"/>
      <c r="M63" s="7"/>
      <c r="N63" s="83" t="s">
        <v>558</v>
      </c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1"/>
      <c r="BV63" s="2"/>
      <c r="BW63" s="2"/>
      <c r="BX63" s="2"/>
      <c r="BY63" s="2"/>
      <c r="BZ63" s="1"/>
    </row>
    <row r="64" spans="1:78" ht="7.5" customHeight="1">
      <c r="A64" s="1"/>
      <c r="B64" s="2"/>
      <c r="C64" s="2"/>
      <c r="D64" s="2"/>
      <c r="E64" s="11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12"/>
      <c r="BV64" s="2"/>
      <c r="BW64" s="2"/>
      <c r="BX64" s="2"/>
      <c r="BY64" s="2"/>
      <c r="BZ64" s="1"/>
    </row>
    <row r="65" spans="1:78" ht="16.5" customHeight="1">
      <c r="A65" s="1"/>
      <c r="B65" s="2"/>
      <c r="C65" s="2"/>
      <c r="D65" s="2"/>
      <c r="E65" s="11"/>
      <c r="F65" s="7"/>
      <c r="G65" s="7"/>
      <c r="H65" s="7"/>
      <c r="I65" s="7"/>
      <c r="J65" s="7"/>
      <c r="K65" s="23"/>
      <c r="L65" s="7"/>
      <c r="M65" s="7"/>
      <c r="N65" s="83" t="s">
        <v>162</v>
      </c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1"/>
      <c r="BV65" s="2"/>
      <c r="BW65" s="2"/>
      <c r="BX65" s="2"/>
      <c r="BY65" s="2"/>
      <c r="BZ65" s="1"/>
    </row>
    <row r="66" spans="1:78" ht="7.5" customHeight="1">
      <c r="A66" s="1"/>
      <c r="B66" s="2"/>
      <c r="C66" s="2"/>
      <c r="D66" s="2"/>
      <c r="E66" s="11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12"/>
      <c r="BV66" s="2"/>
      <c r="BW66" s="2"/>
      <c r="BX66" s="2"/>
      <c r="BY66" s="2"/>
      <c r="BZ66" s="1"/>
    </row>
    <row r="67" spans="1:78" ht="16.5" customHeight="1">
      <c r="A67" s="1"/>
      <c r="B67" s="2"/>
      <c r="C67" s="2"/>
      <c r="D67" s="2"/>
      <c r="E67" s="11"/>
      <c r="F67" s="7"/>
      <c r="G67" s="7"/>
      <c r="H67" s="7"/>
      <c r="I67" s="7"/>
      <c r="J67" s="7"/>
      <c r="K67" s="23"/>
      <c r="L67" s="7"/>
      <c r="M67" s="7"/>
      <c r="N67" s="100"/>
      <c r="O67" s="212"/>
      <c r="P67" s="212"/>
      <c r="Q67" s="212"/>
      <c r="R67" s="212"/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  <c r="BI67" s="212"/>
      <c r="BJ67" s="212"/>
      <c r="BK67" s="212"/>
      <c r="BL67" s="212"/>
      <c r="BM67" s="212"/>
      <c r="BN67" s="212"/>
      <c r="BO67" s="212"/>
      <c r="BP67" s="212"/>
      <c r="BQ67" s="212"/>
      <c r="BR67" s="212"/>
      <c r="BS67" s="212"/>
      <c r="BT67" s="212"/>
      <c r="BU67" s="12"/>
      <c r="BV67" s="2"/>
      <c r="BW67" s="2"/>
      <c r="BX67" s="2"/>
      <c r="BY67" s="2"/>
      <c r="BZ67" s="1"/>
    </row>
    <row r="68" spans="1:78" ht="8.25" customHeight="1">
      <c r="A68" s="1"/>
      <c r="B68" s="2"/>
      <c r="C68" s="2"/>
      <c r="D68" s="2"/>
      <c r="E68" s="13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5"/>
      <c r="BV68" s="2"/>
      <c r="BW68" s="2"/>
      <c r="BX68" s="2"/>
      <c r="BY68" s="2"/>
      <c r="BZ68" s="1"/>
    </row>
    <row r="69" spans="1:78" ht="6" customHeight="1">
      <c r="A69" s="1"/>
      <c r="B69" s="2"/>
      <c r="C69" s="2"/>
      <c r="D69" s="2"/>
      <c r="E69" s="11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12"/>
      <c r="BV69" s="2"/>
      <c r="BW69" s="2"/>
      <c r="BX69" s="2"/>
      <c r="BY69" s="2"/>
      <c r="BZ69" s="1"/>
    </row>
    <row r="70" spans="1:78" ht="12" customHeight="1">
      <c r="A70" s="1"/>
      <c r="B70" s="2"/>
      <c r="C70" s="2"/>
      <c r="D70" s="2"/>
      <c r="E70" s="213" t="s">
        <v>167</v>
      </c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12"/>
      <c r="BV70" s="2"/>
      <c r="BW70" s="2"/>
      <c r="BX70" s="2"/>
      <c r="BY70" s="2"/>
      <c r="BZ70" s="1"/>
    </row>
    <row r="71" spans="1:78" ht="10.5" customHeight="1">
      <c r="A71" s="1"/>
      <c r="B71" s="2"/>
      <c r="C71" s="2"/>
      <c r="D71" s="2"/>
      <c r="E71" s="17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12"/>
      <c r="BV71" s="2"/>
      <c r="BW71" s="2"/>
      <c r="BX71" s="2"/>
      <c r="BY71" s="2"/>
      <c r="BZ71" s="1"/>
    </row>
    <row r="72" spans="1:78" ht="16.5" customHeight="1">
      <c r="A72" s="1"/>
      <c r="B72" s="2"/>
      <c r="C72" s="2"/>
      <c r="D72" s="2"/>
      <c r="E72" s="17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12"/>
      <c r="BV72" s="2"/>
      <c r="BW72" s="2"/>
      <c r="BX72" s="2"/>
      <c r="BY72" s="2"/>
      <c r="BZ72" s="1"/>
    </row>
    <row r="73" spans="1:78" ht="16.5" customHeight="1">
      <c r="A73" s="1"/>
      <c r="B73" s="2"/>
      <c r="C73" s="2"/>
      <c r="D73" s="2"/>
      <c r="E73" s="17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12"/>
      <c r="BV73" s="2"/>
      <c r="BW73" s="2"/>
      <c r="BX73" s="2"/>
      <c r="BY73" s="2"/>
      <c r="BZ73" s="1"/>
    </row>
    <row r="74" spans="1:78" ht="16.5" customHeight="1">
      <c r="A74" s="1"/>
      <c r="B74" s="2"/>
      <c r="C74" s="2"/>
      <c r="D74" s="2"/>
      <c r="E74" s="17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12"/>
      <c r="BV74" s="2"/>
      <c r="BW74" s="2"/>
      <c r="BX74" s="2"/>
      <c r="BY74" s="2"/>
      <c r="BZ74" s="1"/>
    </row>
    <row r="75" spans="1:78" ht="10.5" customHeight="1">
      <c r="A75" s="1"/>
      <c r="B75" s="2"/>
      <c r="C75" s="2"/>
      <c r="D75" s="2"/>
      <c r="E75" s="19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5"/>
      <c r="BV75" s="2"/>
      <c r="BW75" s="2"/>
      <c r="BX75" s="2"/>
      <c r="BY75" s="2"/>
      <c r="BZ75" s="1"/>
    </row>
    <row r="76" spans="1:78" ht="15" customHeight="1" thickBot="1">
      <c r="A76" s="1"/>
      <c r="B76" s="2"/>
      <c r="C76" s="2"/>
      <c r="D76" s="5"/>
      <c r="E76" s="2"/>
      <c r="F76" s="2"/>
      <c r="G76" s="2"/>
      <c r="H76" s="121" t="s">
        <v>570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5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121" t="s">
        <v>570</v>
      </c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5"/>
      <c r="BT76" s="125"/>
      <c r="BU76" s="2"/>
      <c r="BV76" s="6"/>
      <c r="BW76" s="2"/>
      <c r="BX76" s="2"/>
      <c r="BY76" s="2"/>
      <c r="BZ76" s="1"/>
    </row>
    <row r="77" spans="1:78" ht="6.75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1"/>
    </row>
    <row r="78" spans="1:78" ht="7.5" customHeight="1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1"/>
    </row>
    <row r="79" spans="1:78" ht="4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</row>
  </sheetData>
  <sheetProtection sheet="1" objects="1" scenarios="1"/>
  <mergeCells count="49">
    <mergeCell ref="D1:S1"/>
    <mergeCell ref="E7:L7"/>
    <mergeCell ref="M7:AM7"/>
    <mergeCell ref="H76:S76"/>
    <mergeCell ref="N67:BT67"/>
    <mergeCell ref="E70:AN70"/>
    <mergeCell ref="F72:AN72"/>
    <mergeCell ref="F73:AN73"/>
    <mergeCell ref="F74:AN74"/>
    <mergeCell ref="E42:AE42"/>
    <mergeCell ref="D3:BV3"/>
    <mergeCell ref="BH76:BT76"/>
    <mergeCell ref="N65:BU65"/>
    <mergeCell ref="N59:BU59"/>
    <mergeCell ref="AK43:BU43"/>
    <mergeCell ref="AK44:BU44"/>
    <mergeCell ref="AK45:BU45"/>
    <mergeCell ref="N61:BU61"/>
    <mergeCell ref="N63:BU63"/>
    <mergeCell ref="E43:K43"/>
    <mergeCell ref="N51:BU51"/>
    <mergeCell ref="N53:BU53"/>
    <mergeCell ref="N55:BU55"/>
    <mergeCell ref="N57:BU57"/>
    <mergeCell ref="E34:J34"/>
    <mergeCell ref="AT34:BE34"/>
    <mergeCell ref="E37:BU37"/>
    <mergeCell ref="N49:BU49"/>
    <mergeCell ref="BF34:BU34"/>
    <mergeCell ref="G21:BU21"/>
    <mergeCell ref="I22:BU22"/>
    <mergeCell ref="E47:J47"/>
    <mergeCell ref="N47:BU47"/>
    <mergeCell ref="I24:BU24"/>
    <mergeCell ref="I30:BU30"/>
    <mergeCell ref="K26:BU26"/>
    <mergeCell ref="K28:BU28"/>
    <mergeCell ref="G32:BU32"/>
    <mergeCell ref="K34:AS34"/>
    <mergeCell ref="E9:AG9"/>
    <mergeCell ref="G10:BU10"/>
    <mergeCell ref="K12:BU12"/>
    <mergeCell ref="K13:BU13"/>
    <mergeCell ref="G12:J12"/>
    <mergeCell ref="G20:BU20"/>
    <mergeCell ref="E15:AG15"/>
    <mergeCell ref="G16:BU16"/>
    <mergeCell ref="G18:BU18"/>
    <mergeCell ref="G19:BU19"/>
  </mergeCells>
  <printOptions/>
  <pageMargins left="0" right="0" top="0" bottom="0" header="0" footer="0"/>
  <pageSetup fitToHeight="1" fitToWidth="1" horizontalDpi="600" verticalDpi="600" orientation="portrait" paperSize="9" scale="95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6">
    <pageSetUpPr fitToPage="1"/>
  </sheetPr>
  <dimension ref="A1:CB96"/>
  <sheetViews>
    <sheetView showGridLines="0" showRowColHeaders="0" workbookViewId="0" topLeftCell="A1">
      <pane ySplit="1" topLeftCell="BM2" activePane="bottomLeft" state="frozen"/>
      <selection pane="topLeft" activeCell="F7" sqref="F7:BC7"/>
      <selection pane="bottomLeft" activeCell="BN7" sqref="BN7:BV7"/>
    </sheetView>
  </sheetViews>
  <sheetFormatPr defaultColWidth="11.421875" defaultRowHeight="12.75" zeroHeight="1"/>
  <cols>
    <col min="1" max="1" width="0.85546875" style="0" customWidth="1"/>
    <col min="2" max="4" width="2.57421875" style="0" customWidth="1"/>
    <col min="5" max="5" width="2.7109375" style="0" customWidth="1"/>
    <col min="6" max="6" width="2.00390625" style="0" customWidth="1"/>
    <col min="7" max="7" width="0.71875" style="0" customWidth="1"/>
    <col min="8" max="8" width="1.8515625" style="0" customWidth="1"/>
    <col min="9" max="9" width="0.71875" style="0" customWidth="1"/>
    <col min="10" max="10" width="1.28515625" style="0" customWidth="1"/>
    <col min="11" max="11" width="0.71875" style="0" customWidth="1"/>
    <col min="12" max="12" width="1.8515625" style="0" customWidth="1"/>
    <col min="13" max="13" width="1.28515625" style="0" customWidth="1"/>
    <col min="14" max="14" width="1.8515625" style="0" customWidth="1"/>
    <col min="15" max="15" width="0.71875" style="0" customWidth="1"/>
    <col min="16" max="16" width="2.00390625" style="0" customWidth="1"/>
    <col min="17" max="17" width="0.71875" style="0" customWidth="1"/>
    <col min="18" max="18" width="2.00390625" style="0" customWidth="1"/>
    <col min="19" max="19" width="0.71875" style="0" customWidth="1"/>
    <col min="20" max="20" width="1.8515625" style="0" customWidth="1"/>
    <col min="21" max="21" width="0.71875" style="0" customWidth="1"/>
    <col min="22" max="22" width="1.7109375" style="0" customWidth="1"/>
    <col min="23" max="23" width="0.71875" style="0" customWidth="1"/>
    <col min="24" max="24" width="2.140625" style="0" customWidth="1"/>
    <col min="25" max="25" width="0.71875" style="0" customWidth="1"/>
    <col min="26" max="26" width="1.57421875" style="0" customWidth="1"/>
    <col min="27" max="27" width="0.71875" style="0" customWidth="1"/>
    <col min="28" max="28" width="1.7109375" style="0" customWidth="1"/>
    <col min="29" max="29" width="0.85546875" style="0" customWidth="1"/>
    <col min="30" max="30" width="1.7109375" style="0" customWidth="1"/>
    <col min="31" max="31" width="0.71875" style="0" customWidth="1"/>
    <col min="32" max="32" width="2.28125" style="0" customWidth="1"/>
    <col min="33" max="33" width="0.5625" style="0" customWidth="1"/>
    <col min="34" max="34" width="2.00390625" style="0" customWidth="1"/>
    <col min="35" max="35" width="0.71875" style="0" customWidth="1"/>
    <col min="36" max="36" width="1.421875" style="0" customWidth="1"/>
    <col min="37" max="37" width="0.71875" style="0" customWidth="1"/>
    <col min="38" max="38" width="1.1484375" style="0" customWidth="1"/>
    <col min="39" max="39" width="1.28515625" style="0" customWidth="1"/>
    <col min="40" max="40" width="0.71875" style="0" customWidth="1"/>
    <col min="41" max="41" width="1.7109375" style="0" customWidth="1"/>
    <col min="42" max="42" width="0.5625" style="0" customWidth="1"/>
    <col min="43" max="43" width="1.8515625" style="0" customWidth="1"/>
    <col min="44" max="44" width="0.71875" style="0" customWidth="1"/>
    <col min="45" max="45" width="1.8515625" style="0" customWidth="1"/>
    <col min="46" max="47" width="1.7109375" style="0" customWidth="1"/>
    <col min="48" max="48" width="2.00390625" style="0" customWidth="1"/>
    <col min="49" max="49" width="0.71875" style="0" customWidth="1"/>
    <col min="50" max="50" width="2.00390625" style="0" customWidth="1"/>
    <col min="51" max="51" width="0.71875" style="0" customWidth="1"/>
    <col min="52" max="52" width="1.57421875" style="0" customWidth="1"/>
    <col min="53" max="53" width="0.85546875" style="0" customWidth="1"/>
    <col min="54" max="54" width="2.140625" style="0" customWidth="1"/>
    <col min="55" max="55" width="0.71875" style="0" customWidth="1"/>
    <col min="56" max="56" width="1.8515625" style="0" customWidth="1"/>
    <col min="57" max="57" width="0.71875" style="0" customWidth="1"/>
    <col min="58" max="58" width="2.00390625" style="0" customWidth="1"/>
    <col min="59" max="59" width="0.71875" style="0" customWidth="1"/>
    <col min="60" max="60" width="1.8515625" style="0" customWidth="1"/>
    <col min="61" max="61" width="0.71875" style="0" customWidth="1"/>
    <col min="62" max="62" width="1.8515625" style="0" customWidth="1"/>
    <col min="63" max="63" width="0.71875" style="0" customWidth="1"/>
    <col min="64" max="64" width="1.421875" style="0" customWidth="1"/>
    <col min="65" max="65" width="0.71875" style="0" customWidth="1"/>
    <col min="66" max="66" width="1.8515625" style="0" customWidth="1"/>
    <col min="67" max="67" width="1.1484375" style="0" customWidth="1"/>
    <col min="68" max="68" width="1.8515625" style="0" customWidth="1"/>
    <col min="69" max="69" width="0.71875" style="0" customWidth="1"/>
    <col min="70" max="70" width="1.8515625" style="0" customWidth="1"/>
    <col min="71" max="71" width="0.71875" style="0" customWidth="1"/>
    <col min="72" max="72" width="1.8515625" style="0" customWidth="1"/>
    <col min="73" max="73" width="0.71875" style="0" customWidth="1"/>
    <col min="74" max="74" width="2.00390625" style="0" customWidth="1"/>
    <col min="75" max="75" width="2.7109375" style="0" customWidth="1"/>
    <col min="76" max="77" width="2.28125" style="0" customWidth="1"/>
    <col min="78" max="78" width="0.85546875" style="0" customWidth="1"/>
    <col min="79" max="16384" width="0" style="0" hidden="1" customWidth="1"/>
  </cols>
  <sheetData>
    <row r="1" spans="1:80" ht="18" customHeight="1">
      <c r="A1" s="1"/>
      <c r="B1" s="1"/>
      <c r="C1" s="1"/>
      <c r="D1" s="1"/>
      <c r="E1" s="128" t="s">
        <v>509</v>
      </c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B1" s="80" t="str">
        <f>IF(AND(ZBsPLZOrt3="",ZBsPLZOrt4="",ZBsPLZOrt5="",ZGesName4="",ZGesFirma4="",ZGesName5="",ZGesFirma5="",ZGesName6="",ZGesFirma6="",ein_z_12_21="",ein_z_12_23="",ein_z_12_25="",ein_z_12_27="",ein_z_12_29="",ein_z_12_31="",ein_z_12_33="",ein_z_12_35="",ein_z_12_37=""),"LEER","AUSGEFÜLLT")</f>
        <v>LEER</v>
      </c>
    </row>
    <row r="2" spans="1:78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 ht="9" customHeight="1">
      <c r="A3" s="1"/>
      <c r="B3" s="2"/>
      <c r="C3" s="2"/>
      <c r="D3" s="2"/>
      <c r="E3" s="145" t="s">
        <v>182</v>
      </c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2"/>
      <c r="BY3" s="2"/>
      <c r="BZ3" s="1"/>
    </row>
    <row r="4" spans="1:78" ht="9" customHeight="1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1"/>
    </row>
    <row r="5" spans="1:78" ht="15" customHeight="1">
      <c r="A5" s="1"/>
      <c r="B5" s="2"/>
      <c r="C5" s="2"/>
      <c r="D5" s="2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4"/>
      <c r="BX5" s="2"/>
      <c r="BY5" s="2"/>
      <c r="BZ5" s="1"/>
    </row>
    <row r="6" spans="1:78" ht="5.25" customHeight="1">
      <c r="A6" s="1"/>
      <c r="B6" s="2"/>
      <c r="C6" s="2"/>
      <c r="D6" s="2"/>
      <c r="E6" s="2"/>
      <c r="F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8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10"/>
      <c r="BW6" s="2"/>
      <c r="BX6" s="2"/>
      <c r="BY6" s="2"/>
      <c r="BZ6" s="1"/>
    </row>
    <row r="7" spans="1:78" ht="16.5" customHeight="1">
      <c r="A7" s="1"/>
      <c r="B7" s="2"/>
      <c r="C7" s="2"/>
      <c r="D7" s="2"/>
      <c r="E7" s="2"/>
      <c r="F7" s="117" t="s">
        <v>7</v>
      </c>
      <c r="G7" s="133"/>
      <c r="H7" s="133"/>
      <c r="I7" s="133"/>
      <c r="J7" s="133"/>
      <c r="K7" s="133"/>
      <c r="L7" s="133"/>
      <c r="M7" s="133"/>
      <c r="N7" s="133"/>
      <c r="O7" s="133"/>
      <c r="P7" s="134">
        <f>IF(ZFaSteuernummer="","",ZFaSteuernummer)</f>
      </c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11"/>
      <c r="BD7" s="7"/>
      <c r="BE7" s="7"/>
      <c r="BF7" s="7"/>
      <c r="BG7" s="7"/>
      <c r="BH7" s="7"/>
      <c r="BI7" s="7"/>
      <c r="BJ7" s="7"/>
      <c r="BK7" s="7"/>
      <c r="BL7" s="7"/>
      <c r="BM7" s="7"/>
      <c r="BN7" s="100"/>
      <c r="BO7" s="86"/>
      <c r="BP7" s="86"/>
      <c r="BQ7" s="86"/>
      <c r="BR7" s="86"/>
      <c r="BS7" s="86"/>
      <c r="BT7" s="86"/>
      <c r="BU7" s="86"/>
      <c r="BV7" s="87"/>
      <c r="BW7" s="2"/>
      <c r="BX7" s="2"/>
      <c r="BY7" s="2"/>
      <c r="BZ7" s="1"/>
    </row>
    <row r="8" spans="1:78" ht="6.75" customHeight="1">
      <c r="A8" s="1"/>
      <c r="B8" s="2"/>
      <c r="C8" s="2"/>
      <c r="D8" s="2"/>
      <c r="E8" s="2"/>
      <c r="F8" s="13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3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5"/>
      <c r="BW8" s="2"/>
      <c r="BX8" s="2"/>
      <c r="BY8" s="2"/>
      <c r="BZ8" s="1"/>
    </row>
    <row r="9" spans="1:78" ht="18">
      <c r="A9" s="1"/>
      <c r="B9" s="2"/>
      <c r="C9" s="2"/>
      <c r="D9" s="2"/>
      <c r="E9" s="2"/>
      <c r="F9" s="223" t="s">
        <v>207</v>
      </c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220" t="s">
        <v>8</v>
      </c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21"/>
      <c r="BT9" s="221"/>
      <c r="BU9" s="221"/>
      <c r="BV9" s="222"/>
      <c r="BW9" s="2"/>
      <c r="BX9" s="2"/>
      <c r="BY9" s="2"/>
      <c r="BZ9" s="1"/>
    </row>
    <row r="10" spans="1:78" ht="16.5" customHeight="1">
      <c r="A10" s="1"/>
      <c r="B10" s="2"/>
      <c r="C10" s="2"/>
      <c r="D10" s="2"/>
      <c r="E10" s="2"/>
      <c r="F10" s="11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224" t="s">
        <v>9</v>
      </c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59"/>
      <c r="BW10" s="2"/>
      <c r="BX10" s="2"/>
      <c r="BY10" s="2"/>
      <c r="BZ10" s="1"/>
    </row>
    <row r="11" spans="1:78" ht="11.25" customHeight="1">
      <c r="A11" s="1"/>
      <c r="B11" s="2"/>
      <c r="C11" s="2"/>
      <c r="D11" s="2"/>
      <c r="E11" s="2"/>
      <c r="F11" s="101" t="s">
        <v>19</v>
      </c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3"/>
      <c r="W11" s="40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10"/>
      <c r="BW11" s="2"/>
      <c r="BX11" s="2"/>
      <c r="BY11" s="2"/>
      <c r="BZ11" s="1"/>
    </row>
    <row r="12" spans="1:78" ht="17.25" customHeight="1">
      <c r="A12" s="1"/>
      <c r="B12" s="2"/>
      <c r="C12" s="2"/>
      <c r="D12" s="2"/>
      <c r="E12" s="2"/>
      <c r="F12" s="104" t="s">
        <v>206</v>
      </c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12"/>
      <c r="BW12" s="2"/>
      <c r="BX12" s="2"/>
      <c r="BY12" s="2"/>
      <c r="BZ12" s="1"/>
    </row>
    <row r="13" spans="1:78" ht="6.75" customHeight="1">
      <c r="A13" s="1"/>
      <c r="B13" s="2"/>
      <c r="C13" s="2"/>
      <c r="D13" s="2"/>
      <c r="E13" s="2"/>
      <c r="F13" s="11"/>
      <c r="G13" s="7"/>
      <c r="H13" s="7"/>
      <c r="I13" s="7"/>
      <c r="J13" s="7"/>
      <c r="K13" s="7"/>
      <c r="L13" s="7"/>
      <c r="M13" s="7"/>
      <c r="N13" s="7"/>
      <c r="O13" s="7"/>
      <c r="P13" s="98" t="s">
        <v>205</v>
      </c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12"/>
      <c r="BW13" s="2"/>
      <c r="BX13" s="2"/>
      <c r="BY13" s="2"/>
      <c r="BZ13" s="1"/>
    </row>
    <row r="14" spans="1:78" ht="16.5" customHeight="1">
      <c r="A14" s="1"/>
      <c r="B14" s="2"/>
      <c r="C14" s="2"/>
      <c r="D14" s="2"/>
      <c r="E14" s="2"/>
      <c r="F14" s="85"/>
      <c r="G14" s="86"/>
      <c r="H14" s="86"/>
      <c r="I14" s="86"/>
      <c r="J14" s="86"/>
      <c r="K14" s="86"/>
      <c r="L14" s="7"/>
      <c r="M14" s="7"/>
      <c r="N14" s="7"/>
      <c r="O14" s="7"/>
      <c r="P14" s="100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7"/>
      <c r="BW14" s="2"/>
      <c r="BX14" s="2"/>
      <c r="BY14" s="2"/>
      <c r="BZ14" s="1"/>
    </row>
    <row r="15" spans="1:78" ht="6" customHeight="1">
      <c r="A15" s="1"/>
      <c r="B15" s="2"/>
      <c r="C15" s="2"/>
      <c r="D15" s="2"/>
      <c r="E15" s="2"/>
      <c r="F15" s="11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12"/>
      <c r="BW15" s="2"/>
      <c r="BX15" s="2"/>
      <c r="BY15" s="2"/>
      <c r="BZ15" s="1"/>
    </row>
    <row r="16" spans="1:78" ht="16.5" customHeight="1">
      <c r="A16" s="1"/>
      <c r="B16" s="2"/>
      <c r="C16" s="2"/>
      <c r="D16" s="2"/>
      <c r="E16" s="2"/>
      <c r="F16" s="11"/>
      <c r="G16" s="7"/>
      <c r="H16" s="7"/>
      <c r="I16" s="7"/>
      <c r="J16" s="7"/>
      <c r="K16" s="7"/>
      <c r="L16" s="7"/>
      <c r="M16" s="7"/>
      <c r="N16" s="7"/>
      <c r="O16" s="7"/>
      <c r="P16" s="100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7"/>
      <c r="BW16" s="2"/>
      <c r="BX16" s="2"/>
      <c r="BY16" s="2"/>
      <c r="BZ16" s="1"/>
    </row>
    <row r="17" spans="1:78" ht="2.25" customHeight="1">
      <c r="A17" s="1"/>
      <c r="B17" s="2"/>
      <c r="C17" s="2"/>
      <c r="D17" s="2"/>
      <c r="E17" s="2"/>
      <c r="F17" s="11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12"/>
      <c r="BW17" s="2"/>
      <c r="BX17" s="2"/>
      <c r="BY17" s="2"/>
      <c r="BZ17" s="1"/>
    </row>
    <row r="18" spans="1:78" ht="6.75" customHeight="1">
      <c r="A18" s="1"/>
      <c r="B18" s="2"/>
      <c r="C18" s="2"/>
      <c r="D18" s="2"/>
      <c r="E18" s="2"/>
      <c r="F18" s="11"/>
      <c r="G18" s="7"/>
      <c r="H18" s="7"/>
      <c r="I18" s="7"/>
      <c r="J18" s="7"/>
      <c r="K18" s="7"/>
      <c r="L18" s="7"/>
      <c r="M18" s="7"/>
      <c r="N18" s="7"/>
      <c r="O18" s="7"/>
      <c r="P18" s="218" t="s">
        <v>33</v>
      </c>
      <c r="Q18" s="219"/>
      <c r="R18" s="219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12"/>
      <c r="BW18" s="2"/>
      <c r="BX18" s="2"/>
      <c r="BY18" s="2"/>
      <c r="BZ18" s="1"/>
    </row>
    <row r="19" spans="1:78" ht="16.5" customHeight="1">
      <c r="A19" s="1"/>
      <c r="B19" s="2"/>
      <c r="C19" s="2"/>
      <c r="D19" s="2"/>
      <c r="E19" s="2"/>
      <c r="F19" s="11"/>
      <c r="G19" s="7"/>
      <c r="H19" s="7"/>
      <c r="I19" s="7"/>
      <c r="J19" s="7"/>
      <c r="K19" s="7"/>
      <c r="L19" s="7"/>
      <c r="M19" s="7"/>
      <c r="N19" s="7"/>
      <c r="O19" s="7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12"/>
      <c r="BW19" s="2"/>
      <c r="BX19" s="2"/>
      <c r="BY19" s="2"/>
      <c r="BZ19" s="1"/>
    </row>
    <row r="20" spans="1:78" ht="1.5" customHeight="1">
      <c r="A20" s="1"/>
      <c r="B20" s="2"/>
      <c r="C20" s="2"/>
      <c r="D20" s="2"/>
      <c r="E20" s="2"/>
      <c r="F20" s="11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12"/>
      <c r="BW20" s="2"/>
      <c r="BX20" s="2"/>
      <c r="BY20" s="2"/>
      <c r="BZ20" s="1"/>
    </row>
    <row r="21" spans="1:78" ht="4.5" customHeight="1">
      <c r="A21" s="1"/>
      <c r="B21" s="2"/>
      <c r="C21" s="2"/>
      <c r="D21" s="2"/>
      <c r="E21" s="2"/>
      <c r="F21" s="8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10"/>
      <c r="BW21" s="2"/>
      <c r="BX21" s="2"/>
      <c r="BY21" s="2"/>
      <c r="BZ21" s="1"/>
    </row>
    <row r="22" spans="1:78" ht="6.75" customHeight="1">
      <c r="A22" s="1"/>
      <c r="B22" s="2"/>
      <c r="C22" s="2"/>
      <c r="D22" s="2"/>
      <c r="E22" s="2"/>
      <c r="F22" s="11"/>
      <c r="G22" s="7"/>
      <c r="H22" s="7"/>
      <c r="I22" s="7"/>
      <c r="J22" s="7"/>
      <c r="K22" s="7"/>
      <c r="L22" s="7"/>
      <c r="M22" s="7"/>
      <c r="N22" s="7"/>
      <c r="O22" s="7"/>
      <c r="P22" s="98" t="s">
        <v>205</v>
      </c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12"/>
      <c r="BW22" s="2"/>
      <c r="BX22" s="2"/>
      <c r="BY22" s="2"/>
      <c r="BZ22" s="1"/>
    </row>
    <row r="23" spans="1:78" ht="16.5" customHeight="1">
      <c r="A23" s="1"/>
      <c r="B23" s="2"/>
      <c r="C23" s="2"/>
      <c r="D23" s="2"/>
      <c r="E23" s="2"/>
      <c r="F23" s="85"/>
      <c r="G23" s="86"/>
      <c r="H23" s="86"/>
      <c r="I23" s="86"/>
      <c r="J23" s="86"/>
      <c r="K23" s="86"/>
      <c r="L23" s="7"/>
      <c r="M23" s="7"/>
      <c r="N23" s="7"/>
      <c r="O23" s="7"/>
      <c r="P23" s="100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7"/>
      <c r="BW23" s="2"/>
      <c r="BX23" s="2"/>
      <c r="BY23" s="2"/>
      <c r="BZ23" s="1"/>
    </row>
    <row r="24" spans="1:78" ht="6" customHeight="1">
      <c r="A24" s="1"/>
      <c r="B24" s="2"/>
      <c r="C24" s="2"/>
      <c r="D24" s="2"/>
      <c r="E24" s="2"/>
      <c r="F24" s="11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12"/>
      <c r="BW24" s="2"/>
      <c r="BX24" s="2"/>
      <c r="BY24" s="2"/>
      <c r="BZ24" s="1"/>
    </row>
    <row r="25" spans="1:78" ht="16.5" customHeight="1">
      <c r="A25" s="1"/>
      <c r="B25" s="2"/>
      <c r="C25" s="2"/>
      <c r="D25" s="2"/>
      <c r="E25" s="2"/>
      <c r="F25" s="11"/>
      <c r="G25" s="7"/>
      <c r="H25" s="7"/>
      <c r="I25" s="7"/>
      <c r="J25" s="7"/>
      <c r="K25" s="7"/>
      <c r="L25" s="7"/>
      <c r="M25" s="7"/>
      <c r="N25" s="7"/>
      <c r="O25" s="7"/>
      <c r="P25" s="100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7"/>
      <c r="BW25" s="2"/>
      <c r="BX25" s="2"/>
      <c r="BY25" s="2"/>
      <c r="BZ25" s="1"/>
    </row>
    <row r="26" spans="1:78" ht="2.25" customHeight="1">
      <c r="A26" s="1"/>
      <c r="B26" s="2"/>
      <c r="C26" s="2"/>
      <c r="D26" s="2"/>
      <c r="E26" s="2"/>
      <c r="F26" s="11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12"/>
      <c r="BW26" s="2"/>
      <c r="BX26" s="2"/>
      <c r="BY26" s="2"/>
      <c r="BZ26" s="1"/>
    </row>
    <row r="27" spans="1:78" ht="6.75" customHeight="1">
      <c r="A27" s="1"/>
      <c r="B27" s="2"/>
      <c r="C27" s="2"/>
      <c r="D27" s="2"/>
      <c r="E27" s="2"/>
      <c r="F27" s="11"/>
      <c r="G27" s="7"/>
      <c r="H27" s="7"/>
      <c r="I27" s="7"/>
      <c r="J27" s="7"/>
      <c r="K27" s="7"/>
      <c r="L27" s="7"/>
      <c r="M27" s="7"/>
      <c r="N27" s="7"/>
      <c r="O27" s="7"/>
      <c r="P27" s="218" t="s">
        <v>33</v>
      </c>
      <c r="Q27" s="219"/>
      <c r="R27" s="219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12"/>
      <c r="BW27" s="2"/>
      <c r="BX27" s="2"/>
      <c r="BY27" s="2"/>
      <c r="BZ27" s="1"/>
    </row>
    <row r="28" spans="1:78" ht="16.5" customHeight="1">
      <c r="A28" s="1"/>
      <c r="B28" s="2"/>
      <c r="C28" s="2"/>
      <c r="D28" s="2"/>
      <c r="E28" s="2"/>
      <c r="F28" s="11"/>
      <c r="G28" s="7"/>
      <c r="H28" s="7"/>
      <c r="I28" s="7"/>
      <c r="J28" s="7"/>
      <c r="K28" s="7"/>
      <c r="L28" s="7"/>
      <c r="M28" s="7"/>
      <c r="N28" s="7"/>
      <c r="O28" s="7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12"/>
      <c r="BW28" s="2"/>
      <c r="BX28" s="2"/>
      <c r="BY28" s="2"/>
      <c r="BZ28" s="1"/>
    </row>
    <row r="29" spans="1:78" ht="1.5" customHeight="1">
      <c r="A29" s="1"/>
      <c r="B29" s="2"/>
      <c r="C29" s="2"/>
      <c r="D29" s="2"/>
      <c r="E29" s="2"/>
      <c r="F29" s="11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12"/>
      <c r="BW29" s="2"/>
      <c r="BX29" s="2"/>
      <c r="BY29" s="2"/>
      <c r="BZ29" s="1"/>
    </row>
    <row r="30" spans="1:78" ht="4.5" customHeight="1">
      <c r="A30" s="1"/>
      <c r="B30" s="2"/>
      <c r="C30" s="2"/>
      <c r="D30" s="2"/>
      <c r="E30" s="2"/>
      <c r="F30" s="8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10"/>
      <c r="BW30" s="2"/>
      <c r="BX30" s="2"/>
      <c r="BY30" s="2"/>
      <c r="BZ30" s="1"/>
    </row>
    <row r="31" spans="1:78" ht="6.75" customHeight="1">
      <c r="A31" s="1"/>
      <c r="B31" s="2"/>
      <c r="C31" s="2"/>
      <c r="D31" s="2"/>
      <c r="E31" s="2"/>
      <c r="F31" s="11"/>
      <c r="G31" s="7"/>
      <c r="H31" s="7"/>
      <c r="I31" s="7"/>
      <c r="J31" s="7"/>
      <c r="K31" s="7"/>
      <c r="L31" s="7"/>
      <c r="M31" s="7"/>
      <c r="N31" s="7"/>
      <c r="O31" s="7"/>
      <c r="P31" s="98" t="s">
        <v>205</v>
      </c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12"/>
      <c r="BW31" s="2"/>
      <c r="BX31" s="2"/>
      <c r="BY31" s="2"/>
      <c r="BZ31" s="1"/>
    </row>
    <row r="32" spans="1:78" ht="16.5" customHeight="1">
      <c r="A32" s="1"/>
      <c r="B32" s="2"/>
      <c r="C32" s="2"/>
      <c r="D32" s="2"/>
      <c r="E32" s="2"/>
      <c r="F32" s="85"/>
      <c r="G32" s="86"/>
      <c r="H32" s="86"/>
      <c r="I32" s="86"/>
      <c r="J32" s="86"/>
      <c r="K32" s="86"/>
      <c r="L32" s="7"/>
      <c r="M32" s="7"/>
      <c r="N32" s="7"/>
      <c r="O32" s="7"/>
      <c r="P32" s="100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7"/>
      <c r="BW32" s="2"/>
      <c r="BX32" s="2"/>
      <c r="BY32" s="2"/>
      <c r="BZ32" s="1"/>
    </row>
    <row r="33" spans="1:78" ht="6" customHeight="1">
      <c r="A33" s="1"/>
      <c r="B33" s="2"/>
      <c r="C33" s="2"/>
      <c r="D33" s="2"/>
      <c r="E33" s="2"/>
      <c r="F33" s="11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12"/>
      <c r="BW33" s="2"/>
      <c r="BX33" s="2"/>
      <c r="BY33" s="2"/>
      <c r="BZ33" s="1"/>
    </row>
    <row r="34" spans="1:78" ht="16.5" customHeight="1">
      <c r="A34" s="1"/>
      <c r="B34" s="2"/>
      <c r="C34" s="2"/>
      <c r="D34" s="2"/>
      <c r="E34" s="2"/>
      <c r="F34" s="11"/>
      <c r="G34" s="7"/>
      <c r="H34" s="7"/>
      <c r="I34" s="7"/>
      <c r="J34" s="7"/>
      <c r="K34" s="7"/>
      <c r="L34" s="7"/>
      <c r="M34" s="7"/>
      <c r="N34" s="7"/>
      <c r="O34" s="7"/>
      <c r="P34" s="100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7"/>
      <c r="BW34" s="2"/>
      <c r="BX34" s="2"/>
      <c r="BY34" s="2"/>
      <c r="BZ34" s="1"/>
    </row>
    <row r="35" spans="1:78" ht="2.25" customHeight="1">
      <c r="A35" s="1"/>
      <c r="B35" s="2"/>
      <c r="C35" s="2"/>
      <c r="D35" s="2"/>
      <c r="E35" s="2"/>
      <c r="F35" s="11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12"/>
      <c r="BW35" s="2"/>
      <c r="BX35" s="2"/>
      <c r="BY35" s="2"/>
      <c r="BZ35" s="1"/>
    </row>
    <row r="36" spans="1:78" ht="6.75" customHeight="1">
      <c r="A36" s="1"/>
      <c r="B36" s="2"/>
      <c r="C36" s="2"/>
      <c r="D36" s="2"/>
      <c r="E36" s="2"/>
      <c r="F36" s="11"/>
      <c r="G36" s="7"/>
      <c r="H36" s="7"/>
      <c r="I36" s="7"/>
      <c r="J36" s="7"/>
      <c r="K36" s="7"/>
      <c r="L36" s="7"/>
      <c r="M36" s="7"/>
      <c r="N36" s="7"/>
      <c r="O36" s="7"/>
      <c r="P36" s="218" t="s">
        <v>33</v>
      </c>
      <c r="Q36" s="219"/>
      <c r="R36" s="219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12"/>
      <c r="BW36" s="2"/>
      <c r="BX36" s="2"/>
      <c r="BY36" s="2"/>
      <c r="BZ36" s="1"/>
    </row>
    <row r="37" spans="1:78" ht="16.5" customHeight="1">
      <c r="A37" s="1"/>
      <c r="B37" s="2"/>
      <c r="C37" s="2"/>
      <c r="D37" s="2"/>
      <c r="E37" s="2"/>
      <c r="F37" s="11"/>
      <c r="G37" s="7"/>
      <c r="H37" s="7"/>
      <c r="I37" s="7"/>
      <c r="J37" s="7"/>
      <c r="K37" s="7"/>
      <c r="L37" s="7"/>
      <c r="M37" s="7"/>
      <c r="N37" s="7"/>
      <c r="O37" s="7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12"/>
      <c r="BW37" s="2"/>
      <c r="BX37" s="2"/>
      <c r="BY37" s="2"/>
      <c r="BZ37" s="1"/>
    </row>
    <row r="38" spans="1:78" ht="10.5" customHeight="1">
      <c r="A38" s="1"/>
      <c r="B38" s="2"/>
      <c r="C38" s="2"/>
      <c r="D38" s="2"/>
      <c r="E38" s="2"/>
      <c r="F38" s="11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12"/>
      <c r="BW38" s="2"/>
      <c r="BX38" s="2"/>
      <c r="BY38" s="2"/>
      <c r="BZ38" s="1"/>
    </row>
    <row r="39" spans="1:78" ht="11.25" customHeight="1">
      <c r="A39" s="1"/>
      <c r="B39" s="2"/>
      <c r="C39" s="2"/>
      <c r="D39" s="2"/>
      <c r="E39" s="2"/>
      <c r="F39" s="215" t="s">
        <v>76</v>
      </c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7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10"/>
      <c r="BW39" s="2"/>
      <c r="BX39" s="2"/>
      <c r="BY39" s="2"/>
      <c r="BZ39" s="1"/>
    </row>
    <row r="40" spans="1:78" ht="10.5" customHeight="1">
      <c r="A40" s="1"/>
      <c r="B40" s="2"/>
      <c r="C40" s="2"/>
      <c r="D40" s="2"/>
      <c r="E40" s="2"/>
      <c r="F40" s="154" t="s">
        <v>77</v>
      </c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6"/>
      <c r="BW40" s="2"/>
      <c r="BX40" s="2"/>
      <c r="BY40" s="2"/>
      <c r="BZ40" s="1"/>
    </row>
    <row r="41" spans="1:78" ht="10.5" customHeight="1">
      <c r="A41" s="1"/>
      <c r="B41" s="2"/>
      <c r="C41" s="2"/>
      <c r="D41" s="2"/>
      <c r="E41" s="2"/>
      <c r="F41" s="154" t="s">
        <v>559</v>
      </c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6"/>
      <c r="BW41" s="2"/>
      <c r="BX41" s="2"/>
      <c r="BY41" s="2"/>
      <c r="BZ41" s="1"/>
    </row>
    <row r="42" spans="1:78" ht="6" customHeight="1">
      <c r="A42" s="1"/>
      <c r="B42" s="2"/>
      <c r="C42" s="2"/>
      <c r="D42" s="2"/>
      <c r="E42" s="2"/>
      <c r="F42" s="11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12"/>
      <c r="BW42" s="2"/>
      <c r="BX42" s="2"/>
      <c r="BY42" s="2"/>
      <c r="BZ42" s="1"/>
    </row>
    <row r="43" spans="1:78" ht="6.75" customHeight="1">
      <c r="A43" s="1"/>
      <c r="B43" s="2"/>
      <c r="C43" s="2"/>
      <c r="D43" s="2"/>
      <c r="E43" s="2"/>
      <c r="F43" s="11"/>
      <c r="G43" s="7"/>
      <c r="H43" s="7"/>
      <c r="I43" s="7"/>
      <c r="J43" s="7"/>
      <c r="K43" s="7"/>
      <c r="L43" s="7"/>
      <c r="M43" s="7"/>
      <c r="N43" s="7"/>
      <c r="O43" s="7"/>
      <c r="P43" s="99" t="s">
        <v>79</v>
      </c>
      <c r="Q43" s="146"/>
      <c r="R43" s="146"/>
      <c r="S43" s="146"/>
      <c r="T43" s="146"/>
      <c r="U43" s="146"/>
      <c r="V43" s="146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12"/>
      <c r="BW43" s="2"/>
      <c r="BX43" s="2"/>
      <c r="BY43" s="2"/>
      <c r="BZ43" s="1"/>
    </row>
    <row r="44" spans="1:78" ht="16.5" customHeight="1">
      <c r="A44" s="1"/>
      <c r="B44" s="2"/>
      <c r="C44" s="2"/>
      <c r="D44" s="2"/>
      <c r="E44" s="2"/>
      <c r="F44" s="85"/>
      <c r="G44" s="86"/>
      <c r="H44" s="86"/>
      <c r="I44" s="86"/>
      <c r="J44" s="86"/>
      <c r="K44" s="86"/>
      <c r="L44" s="7"/>
      <c r="M44" s="7"/>
      <c r="N44" s="7"/>
      <c r="O44" s="7"/>
      <c r="P44" s="100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7"/>
      <c r="BW44" s="2"/>
      <c r="BX44" s="2"/>
      <c r="BY44" s="2"/>
      <c r="BZ44" s="1"/>
    </row>
    <row r="45" spans="1:78" ht="1.5" customHeight="1">
      <c r="A45" s="1"/>
      <c r="B45" s="2"/>
      <c r="C45" s="2"/>
      <c r="D45" s="2"/>
      <c r="E45" s="2"/>
      <c r="F45" s="11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12"/>
      <c r="BW45" s="2"/>
      <c r="BX45" s="2"/>
      <c r="BY45" s="2"/>
      <c r="BZ45" s="1"/>
    </row>
    <row r="46" spans="1:78" ht="6.75" customHeight="1">
      <c r="A46" s="1"/>
      <c r="B46" s="2"/>
      <c r="C46" s="2"/>
      <c r="D46" s="2"/>
      <c r="E46" s="2"/>
      <c r="F46" s="11"/>
      <c r="G46" s="7"/>
      <c r="H46" s="7"/>
      <c r="I46" s="7"/>
      <c r="J46" s="7"/>
      <c r="K46" s="7"/>
      <c r="L46" s="7"/>
      <c r="M46" s="7"/>
      <c r="N46" s="7"/>
      <c r="O46" s="7"/>
      <c r="P46" s="99" t="s">
        <v>80</v>
      </c>
      <c r="Q46" s="146"/>
      <c r="R46" s="146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12"/>
      <c r="BW46" s="2"/>
      <c r="BX46" s="2"/>
      <c r="BY46" s="2"/>
      <c r="BZ46" s="1"/>
    </row>
    <row r="47" spans="1:78" ht="16.5" customHeight="1">
      <c r="A47" s="1"/>
      <c r="B47" s="2"/>
      <c r="C47" s="2"/>
      <c r="D47" s="2"/>
      <c r="E47" s="2"/>
      <c r="F47" s="11"/>
      <c r="G47" s="7"/>
      <c r="H47" s="7"/>
      <c r="I47" s="7"/>
      <c r="J47" s="7"/>
      <c r="K47" s="7"/>
      <c r="L47" s="7"/>
      <c r="M47" s="7"/>
      <c r="N47" s="7"/>
      <c r="O47" s="7"/>
      <c r="P47" s="100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7"/>
      <c r="BW47" s="2"/>
      <c r="BX47" s="2"/>
      <c r="BY47" s="2"/>
      <c r="BZ47" s="1"/>
    </row>
    <row r="48" spans="1:78" ht="2.25" customHeight="1">
      <c r="A48" s="1"/>
      <c r="B48" s="2"/>
      <c r="C48" s="2"/>
      <c r="D48" s="2"/>
      <c r="E48" s="2"/>
      <c r="F48" s="11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12"/>
      <c r="BW48" s="2"/>
      <c r="BX48" s="2"/>
      <c r="BY48" s="2"/>
      <c r="BZ48" s="1"/>
    </row>
    <row r="49" spans="1:78" ht="6.75" customHeight="1">
      <c r="A49" s="1"/>
      <c r="B49" s="2"/>
      <c r="C49" s="2"/>
      <c r="D49" s="2"/>
      <c r="E49" s="2"/>
      <c r="F49" s="11"/>
      <c r="G49" s="7"/>
      <c r="H49" s="7"/>
      <c r="I49" s="7"/>
      <c r="J49" s="7"/>
      <c r="K49" s="7"/>
      <c r="L49" s="7"/>
      <c r="M49" s="7"/>
      <c r="N49" s="7"/>
      <c r="O49" s="7"/>
      <c r="P49" s="99" t="s">
        <v>81</v>
      </c>
      <c r="Q49" s="146"/>
      <c r="R49" s="146"/>
      <c r="S49" s="146"/>
      <c r="T49" s="146"/>
      <c r="U49" s="146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12"/>
      <c r="BW49" s="2"/>
      <c r="BX49" s="2"/>
      <c r="BY49" s="2"/>
      <c r="BZ49" s="1"/>
    </row>
    <row r="50" spans="1:78" ht="16.5" customHeight="1">
      <c r="A50" s="1"/>
      <c r="B50" s="2"/>
      <c r="C50" s="2"/>
      <c r="D50" s="2"/>
      <c r="E50" s="2"/>
      <c r="F50" s="11"/>
      <c r="G50" s="7"/>
      <c r="H50" s="7"/>
      <c r="I50" s="7"/>
      <c r="J50" s="7"/>
      <c r="K50" s="7"/>
      <c r="L50" s="7"/>
      <c r="M50" s="7"/>
      <c r="N50" s="7"/>
      <c r="O50" s="7"/>
      <c r="P50" s="100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7"/>
      <c r="BW50" s="2"/>
      <c r="BX50" s="2"/>
      <c r="BY50" s="2"/>
      <c r="BZ50" s="1"/>
    </row>
    <row r="51" spans="1:78" ht="2.25" customHeight="1">
      <c r="A51" s="1"/>
      <c r="B51" s="2"/>
      <c r="C51" s="2"/>
      <c r="D51" s="2"/>
      <c r="E51" s="2"/>
      <c r="F51" s="11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12"/>
      <c r="BW51" s="2"/>
      <c r="BX51" s="2"/>
      <c r="BY51" s="2"/>
      <c r="BZ51" s="1"/>
    </row>
    <row r="52" spans="1:78" ht="6.75" customHeight="1">
      <c r="A52" s="1"/>
      <c r="B52" s="2"/>
      <c r="C52" s="2"/>
      <c r="D52" s="2"/>
      <c r="E52" s="2"/>
      <c r="F52" s="11"/>
      <c r="G52" s="7"/>
      <c r="H52" s="7"/>
      <c r="I52" s="7"/>
      <c r="J52" s="7"/>
      <c r="K52" s="7"/>
      <c r="L52" s="7"/>
      <c r="M52" s="7"/>
      <c r="N52" s="7"/>
      <c r="O52" s="7"/>
      <c r="P52" s="99" t="s">
        <v>82</v>
      </c>
      <c r="Q52" s="146"/>
      <c r="R52" s="146"/>
      <c r="S52" s="146"/>
      <c r="T52" s="146"/>
      <c r="U52" s="146"/>
      <c r="V52" s="146"/>
      <c r="W52" s="146"/>
      <c r="X52" s="146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12"/>
      <c r="BW52" s="2"/>
      <c r="BX52" s="2"/>
      <c r="BY52" s="2"/>
      <c r="BZ52" s="1"/>
    </row>
    <row r="53" spans="1:78" ht="16.5" customHeight="1">
      <c r="A53" s="1"/>
      <c r="B53" s="2"/>
      <c r="C53" s="2"/>
      <c r="D53" s="2"/>
      <c r="E53" s="2"/>
      <c r="F53" s="11"/>
      <c r="G53" s="7"/>
      <c r="H53" s="7"/>
      <c r="I53" s="7"/>
      <c r="J53" s="7"/>
      <c r="K53" s="7"/>
      <c r="L53" s="7"/>
      <c r="M53" s="7"/>
      <c r="N53" s="7"/>
      <c r="O53" s="7"/>
      <c r="P53" s="100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7"/>
      <c r="BW53" s="2"/>
      <c r="BX53" s="2"/>
      <c r="BY53" s="2"/>
      <c r="BZ53" s="1"/>
    </row>
    <row r="54" spans="1:78" ht="2.25" customHeight="1">
      <c r="A54" s="1"/>
      <c r="B54" s="2"/>
      <c r="C54" s="2"/>
      <c r="D54" s="2"/>
      <c r="E54" s="2"/>
      <c r="F54" s="11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12"/>
      <c r="BW54" s="2"/>
      <c r="BX54" s="2"/>
      <c r="BY54" s="2"/>
      <c r="BZ54" s="1"/>
    </row>
    <row r="55" spans="1:78" ht="6.75" customHeight="1">
      <c r="A55" s="1"/>
      <c r="B55" s="2"/>
      <c r="C55" s="2"/>
      <c r="D55" s="2"/>
      <c r="E55" s="2"/>
      <c r="F55" s="11"/>
      <c r="G55" s="7"/>
      <c r="H55" s="7"/>
      <c r="I55" s="7"/>
      <c r="J55" s="7"/>
      <c r="K55" s="7"/>
      <c r="L55" s="7"/>
      <c r="M55" s="7"/>
      <c r="N55" s="7"/>
      <c r="O55" s="7"/>
      <c r="P55" s="99" t="s">
        <v>21</v>
      </c>
      <c r="Q55" s="146"/>
      <c r="R55" s="146"/>
      <c r="S55" s="146"/>
      <c r="T55" s="146"/>
      <c r="U55" s="7"/>
      <c r="V55" s="7"/>
      <c r="W55" s="7"/>
      <c r="X55" s="7"/>
      <c r="Y55" s="7"/>
      <c r="Z55" s="7"/>
      <c r="AA55" s="7"/>
      <c r="AB55" s="99" t="s">
        <v>83</v>
      </c>
      <c r="AC55" s="146"/>
      <c r="AD55" s="146"/>
      <c r="AE55" s="146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12"/>
      <c r="BW55" s="2"/>
      <c r="BX55" s="2"/>
      <c r="BY55" s="2"/>
      <c r="BZ55" s="1"/>
    </row>
    <row r="56" spans="1:78" ht="16.5" customHeight="1">
      <c r="A56" s="1"/>
      <c r="B56" s="2"/>
      <c r="C56" s="2"/>
      <c r="D56" s="2"/>
      <c r="E56" s="2"/>
      <c r="F56" s="11"/>
      <c r="G56" s="7"/>
      <c r="H56" s="7"/>
      <c r="I56" s="7"/>
      <c r="J56" s="7"/>
      <c r="K56" s="7"/>
      <c r="L56" s="7"/>
      <c r="M56" s="7"/>
      <c r="N56" s="7"/>
      <c r="O56" s="7"/>
      <c r="P56" s="100"/>
      <c r="Q56" s="100"/>
      <c r="R56" s="100"/>
      <c r="S56" s="100"/>
      <c r="T56" s="100"/>
      <c r="U56" s="100"/>
      <c r="V56" s="100"/>
      <c r="W56" s="100"/>
      <c r="X56" s="100"/>
      <c r="Y56" s="7"/>
      <c r="Z56" s="7"/>
      <c r="AA56" s="7"/>
      <c r="AB56" s="100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7"/>
      <c r="BW56" s="2"/>
      <c r="BX56" s="2"/>
      <c r="BY56" s="2"/>
      <c r="BZ56" s="1"/>
    </row>
    <row r="57" spans="1:78" ht="3" customHeight="1">
      <c r="A57" s="1"/>
      <c r="B57" s="2"/>
      <c r="C57" s="2"/>
      <c r="D57" s="2"/>
      <c r="E57" s="2"/>
      <c r="F57" s="11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12"/>
      <c r="BW57" s="2"/>
      <c r="BX57" s="2"/>
      <c r="BY57" s="2"/>
      <c r="BZ57" s="1"/>
    </row>
    <row r="58" spans="1:78" ht="16.5" customHeight="1">
      <c r="A58" s="1"/>
      <c r="B58" s="2"/>
      <c r="C58" s="2"/>
      <c r="D58" s="2"/>
      <c r="E58" s="2"/>
      <c r="F58" s="11"/>
      <c r="G58" s="7"/>
      <c r="H58" s="7"/>
      <c r="I58" s="7"/>
      <c r="J58" s="7"/>
      <c r="K58" s="7"/>
      <c r="L58" s="7"/>
      <c r="M58" s="7"/>
      <c r="N58" s="7"/>
      <c r="O58" s="7"/>
      <c r="P58" s="83" t="s">
        <v>84</v>
      </c>
      <c r="Q58" s="83"/>
      <c r="R58" s="83"/>
      <c r="S58" s="83"/>
      <c r="T58" s="83"/>
      <c r="U58" s="83"/>
      <c r="V58" s="83"/>
      <c r="W58" s="83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126"/>
      <c r="AN58" s="7"/>
      <c r="AO58" s="7"/>
      <c r="AP58" s="7"/>
      <c r="AQ58" s="7"/>
      <c r="AR58" s="7"/>
      <c r="AS58" s="83" t="s">
        <v>85</v>
      </c>
      <c r="AT58" s="83"/>
      <c r="AU58" s="83"/>
      <c r="AV58" s="83"/>
      <c r="AW58" s="83"/>
      <c r="AX58" s="83"/>
      <c r="AY58" s="83"/>
      <c r="AZ58" s="83"/>
      <c r="BA58" s="83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7"/>
      <c r="BR58" s="7"/>
      <c r="BS58" s="7"/>
      <c r="BT58" s="7"/>
      <c r="BU58" s="7"/>
      <c r="BV58" s="12"/>
      <c r="BW58" s="2"/>
      <c r="BX58" s="2"/>
      <c r="BY58" s="2"/>
      <c r="BZ58" s="1"/>
    </row>
    <row r="59" spans="1:78" ht="4.5" customHeight="1">
      <c r="A59" s="1"/>
      <c r="B59" s="2"/>
      <c r="C59" s="2"/>
      <c r="D59" s="2"/>
      <c r="E59" s="2"/>
      <c r="F59" s="11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12"/>
      <c r="BW59" s="2"/>
      <c r="BX59" s="2"/>
      <c r="BY59" s="2"/>
      <c r="BZ59" s="1"/>
    </row>
    <row r="60" spans="1:78" ht="6.75" customHeight="1">
      <c r="A60" s="1"/>
      <c r="B60" s="2"/>
      <c r="C60" s="2"/>
      <c r="D60" s="2"/>
      <c r="E60" s="2"/>
      <c r="F60" s="11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99" t="s">
        <v>70</v>
      </c>
      <c r="AC60" s="89"/>
      <c r="AD60" s="89"/>
      <c r="AE60" s="89"/>
      <c r="AF60" s="89"/>
      <c r="AG60" s="89"/>
      <c r="AH60" s="89"/>
      <c r="AI60" s="89"/>
      <c r="AJ60" s="89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12"/>
      <c r="BW60" s="2"/>
      <c r="BX60" s="2"/>
      <c r="BY60" s="2"/>
      <c r="BZ60" s="1"/>
    </row>
    <row r="61" spans="1:78" ht="16.5" customHeight="1">
      <c r="A61" s="1"/>
      <c r="B61" s="2"/>
      <c r="C61" s="2"/>
      <c r="D61" s="2"/>
      <c r="E61" s="2"/>
      <c r="F61" s="11"/>
      <c r="G61" s="7"/>
      <c r="H61" s="7"/>
      <c r="I61" s="7"/>
      <c r="J61" s="7"/>
      <c r="K61" s="7"/>
      <c r="L61" s="7"/>
      <c r="M61" s="7"/>
      <c r="N61" s="7"/>
      <c r="O61" s="7"/>
      <c r="P61" s="151" t="s">
        <v>86</v>
      </c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41"/>
      <c r="AC61" s="142"/>
      <c r="AD61" s="142"/>
      <c r="AE61" s="141"/>
      <c r="AF61" s="143"/>
      <c r="AG61" s="141"/>
      <c r="AH61" s="141"/>
      <c r="AI61" s="141"/>
      <c r="AJ61" s="141"/>
      <c r="AK61" s="144"/>
      <c r="AL61" s="143"/>
      <c r="AM61" s="141"/>
      <c r="AN61" s="141"/>
      <c r="AO61" s="141"/>
      <c r="AP61" s="141"/>
      <c r="AQ61" s="141"/>
      <c r="AR61" s="144"/>
      <c r="AS61" s="141"/>
      <c r="AT61" s="142"/>
      <c r="AU61" s="142"/>
      <c r="AV61" s="142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12"/>
      <c r="BW61" s="2"/>
      <c r="BX61" s="2"/>
      <c r="BY61" s="2"/>
      <c r="BZ61" s="1"/>
    </row>
    <row r="62" spans="1:78" ht="2.25" customHeight="1">
      <c r="A62" s="1"/>
      <c r="B62" s="2"/>
      <c r="C62" s="2"/>
      <c r="D62" s="2"/>
      <c r="E62" s="2"/>
      <c r="F62" s="11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12"/>
      <c r="BW62" s="2"/>
      <c r="BX62" s="2"/>
      <c r="BY62" s="2"/>
      <c r="BZ62" s="1"/>
    </row>
    <row r="63" spans="1:78" ht="6.75" customHeight="1">
      <c r="A63" s="1"/>
      <c r="B63" s="2"/>
      <c r="C63" s="2"/>
      <c r="D63" s="2"/>
      <c r="E63" s="2"/>
      <c r="F63" s="11"/>
      <c r="G63" s="7"/>
      <c r="H63" s="7"/>
      <c r="I63" s="7"/>
      <c r="J63" s="7"/>
      <c r="K63" s="7"/>
      <c r="L63" s="7"/>
      <c r="M63" s="7"/>
      <c r="N63" s="7"/>
      <c r="O63" s="7"/>
      <c r="P63" s="99" t="s">
        <v>512</v>
      </c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12"/>
      <c r="BW63" s="2"/>
      <c r="BX63" s="2"/>
      <c r="BY63" s="2"/>
      <c r="BZ63" s="1"/>
    </row>
    <row r="64" spans="1:78" ht="16.5" customHeight="1">
      <c r="A64" s="1"/>
      <c r="B64" s="2"/>
      <c r="C64" s="2"/>
      <c r="D64" s="2"/>
      <c r="E64" s="2"/>
      <c r="F64" s="11"/>
      <c r="G64" s="7"/>
      <c r="H64" s="7"/>
      <c r="I64" s="7"/>
      <c r="J64" s="7"/>
      <c r="K64" s="7"/>
      <c r="L64" s="7"/>
      <c r="M64" s="7"/>
      <c r="N64" s="7"/>
      <c r="O64" s="7"/>
      <c r="P64" s="100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7"/>
      <c r="BW64" s="2"/>
      <c r="BX64" s="2"/>
      <c r="BY64" s="2"/>
      <c r="BZ64" s="1"/>
    </row>
    <row r="65" spans="1:78" ht="1.5" customHeight="1">
      <c r="A65" s="1"/>
      <c r="B65" s="2"/>
      <c r="C65" s="2"/>
      <c r="D65" s="2"/>
      <c r="E65" s="2"/>
      <c r="F65" s="11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12"/>
      <c r="BW65" s="2"/>
      <c r="BX65" s="2"/>
      <c r="BY65" s="2"/>
      <c r="BZ65" s="1"/>
    </row>
    <row r="66" spans="1:78" ht="6.75" customHeight="1">
      <c r="A66" s="1"/>
      <c r="B66" s="2"/>
      <c r="C66" s="2"/>
      <c r="D66" s="2"/>
      <c r="E66" s="2"/>
      <c r="F66" s="11"/>
      <c r="G66" s="7"/>
      <c r="H66" s="7"/>
      <c r="I66" s="7"/>
      <c r="J66" s="7"/>
      <c r="K66" s="7"/>
      <c r="L66" s="7"/>
      <c r="M66" s="7"/>
      <c r="N66" s="7"/>
      <c r="O66" s="7"/>
      <c r="P66" s="99" t="s">
        <v>87</v>
      </c>
      <c r="Q66" s="146"/>
      <c r="R66" s="146"/>
      <c r="S66" s="146"/>
      <c r="T66" s="146"/>
      <c r="U66" s="146"/>
      <c r="V66" s="146"/>
      <c r="W66" s="146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12"/>
      <c r="BW66" s="2"/>
      <c r="BX66" s="2"/>
      <c r="BY66" s="2"/>
      <c r="BZ66" s="1"/>
    </row>
    <row r="67" spans="1:78" ht="16.5" customHeight="1">
      <c r="A67" s="1"/>
      <c r="B67" s="2"/>
      <c r="C67" s="2"/>
      <c r="D67" s="2"/>
      <c r="E67" s="2"/>
      <c r="F67" s="11"/>
      <c r="G67" s="7"/>
      <c r="H67" s="7"/>
      <c r="I67" s="7"/>
      <c r="J67" s="7"/>
      <c r="K67" s="7"/>
      <c r="L67" s="7"/>
      <c r="M67" s="7"/>
      <c r="N67" s="7"/>
      <c r="O67" s="7"/>
      <c r="P67" s="100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7"/>
      <c r="BW67" s="2"/>
      <c r="BX67" s="2"/>
      <c r="BY67" s="2"/>
      <c r="BZ67" s="1"/>
    </row>
    <row r="68" spans="1:78" ht="5.25" customHeight="1">
      <c r="A68" s="1"/>
      <c r="B68" s="2"/>
      <c r="C68" s="2"/>
      <c r="D68" s="2"/>
      <c r="E68" s="2"/>
      <c r="F68" s="11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12"/>
      <c r="BW68" s="2"/>
      <c r="BX68" s="2"/>
      <c r="BY68" s="2"/>
      <c r="BZ68" s="1"/>
    </row>
    <row r="69" spans="1:78" ht="16.5" customHeight="1">
      <c r="A69" s="1"/>
      <c r="B69" s="2"/>
      <c r="C69" s="2"/>
      <c r="D69" s="2"/>
      <c r="E69" s="2"/>
      <c r="F69" s="11"/>
      <c r="G69" s="7"/>
      <c r="H69" s="7"/>
      <c r="I69" s="7"/>
      <c r="J69" s="7"/>
      <c r="K69" s="7"/>
      <c r="L69" s="7"/>
      <c r="M69" s="7"/>
      <c r="N69" s="7"/>
      <c r="O69" s="7"/>
      <c r="P69" s="83" t="s">
        <v>89</v>
      </c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 t="s">
        <v>88</v>
      </c>
      <c r="AB69" s="83"/>
      <c r="AC69" s="83"/>
      <c r="AD69" s="147"/>
      <c r="AE69" s="147"/>
      <c r="AF69" s="147"/>
      <c r="AG69" s="147"/>
      <c r="AH69" s="147"/>
      <c r="AI69" s="83" t="s">
        <v>90</v>
      </c>
      <c r="AJ69" s="83"/>
      <c r="AK69" s="83"/>
      <c r="AL69" s="83"/>
      <c r="AM69" s="83"/>
      <c r="AN69" s="83"/>
      <c r="AO69" s="83"/>
      <c r="AP69" s="83"/>
      <c r="AQ69" s="83"/>
      <c r="AR69" s="83"/>
      <c r="AS69" s="148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  <c r="BI69" s="149"/>
      <c r="BJ69" s="149"/>
      <c r="BK69" s="149"/>
      <c r="BL69" s="149"/>
      <c r="BM69" s="149"/>
      <c r="BN69" s="149"/>
      <c r="BO69" s="149"/>
      <c r="BP69" s="149"/>
      <c r="BQ69" s="149"/>
      <c r="BR69" s="149"/>
      <c r="BS69" s="149"/>
      <c r="BT69" s="149"/>
      <c r="BU69" s="149"/>
      <c r="BV69" s="150"/>
      <c r="BW69" s="2"/>
      <c r="BX69" s="2"/>
      <c r="BY69" s="2"/>
      <c r="BZ69" s="1"/>
    </row>
    <row r="70" spans="1:78" ht="4.5" customHeight="1">
      <c r="A70" s="1"/>
      <c r="B70" s="2"/>
      <c r="C70" s="2"/>
      <c r="D70" s="2"/>
      <c r="E70" s="2"/>
      <c r="F70" s="11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12"/>
      <c r="BW70" s="2"/>
      <c r="BX70" s="2"/>
      <c r="BY70" s="2"/>
      <c r="BZ70" s="1"/>
    </row>
    <row r="71" spans="1:78" ht="16.5" customHeight="1">
      <c r="A71" s="1"/>
      <c r="B71" s="2"/>
      <c r="C71" s="2"/>
      <c r="D71" s="2"/>
      <c r="E71" s="2"/>
      <c r="F71" s="11"/>
      <c r="G71" s="7"/>
      <c r="H71" s="7"/>
      <c r="I71" s="7"/>
      <c r="J71" s="7"/>
      <c r="K71" s="7"/>
      <c r="L71" s="7"/>
      <c r="M71" s="7"/>
      <c r="N71" s="7"/>
      <c r="O71" s="7"/>
      <c r="P71" s="83" t="s">
        <v>69</v>
      </c>
      <c r="Q71" s="83"/>
      <c r="R71" s="83"/>
      <c r="S71" s="83"/>
      <c r="T71" s="83"/>
      <c r="U71" s="83"/>
      <c r="V71" s="83"/>
      <c r="W71" s="83"/>
      <c r="X71" s="100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7"/>
      <c r="BW71" s="2"/>
      <c r="BX71" s="2"/>
      <c r="BY71" s="2"/>
      <c r="BZ71" s="1"/>
    </row>
    <row r="72" spans="1:78" ht="4.5" customHeight="1">
      <c r="A72" s="1"/>
      <c r="B72" s="2"/>
      <c r="C72" s="2"/>
      <c r="D72" s="2"/>
      <c r="E72" s="2"/>
      <c r="F72" s="11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12"/>
      <c r="BW72" s="2"/>
      <c r="BX72" s="2"/>
      <c r="BY72" s="2"/>
      <c r="BZ72" s="1"/>
    </row>
    <row r="73" spans="1:78" ht="16.5" customHeight="1">
      <c r="A73" s="1"/>
      <c r="B73" s="2"/>
      <c r="C73" s="2"/>
      <c r="D73" s="2"/>
      <c r="E73" s="2"/>
      <c r="F73" s="11"/>
      <c r="G73" s="7"/>
      <c r="H73" s="7"/>
      <c r="I73" s="7"/>
      <c r="J73" s="7"/>
      <c r="K73" s="7"/>
      <c r="L73" s="7"/>
      <c r="M73" s="7"/>
      <c r="N73" s="7"/>
      <c r="O73" s="7"/>
      <c r="P73" s="83" t="s">
        <v>7</v>
      </c>
      <c r="Q73" s="83"/>
      <c r="R73" s="83"/>
      <c r="S73" s="83"/>
      <c r="T73" s="83"/>
      <c r="U73" s="83"/>
      <c r="V73" s="83"/>
      <c r="W73" s="83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12"/>
      <c r="BW73" s="2"/>
      <c r="BX73" s="2"/>
      <c r="BY73" s="2"/>
      <c r="BZ73" s="1"/>
    </row>
    <row r="74" spans="1:78" ht="4.5" customHeight="1">
      <c r="A74" s="1"/>
      <c r="B74" s="2"/>
      <c r="C74" s="2"/>
      <c r="D74" s="2"/>
      <c r="E74" s="2"/>
      <c r="F74" s="13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5"/>
      <c r="BW74" s="2"/>
      <c r="BX74" s="2"/>
      <c r="BY74" s="2"/>
      <c r="BZ74" s="1"/>
    </row>
    <row r="75" spans="1:78" ht="9" customHeight="1">
      <c r="A75" s="1"/>
      <c r="B75" s="2"/>
      <c r="C75" s="2"/>
      <c r="D75" s="2"/>
      <c r="E75" s="2"/>
      <c r="F75" s="11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12"/>
      <c r="BW75" s="2"/>
      <c r="BX75" s="2"/>
      <c r="BY75" s="2"/>
      <c r="BZ75" s="1"/>
    </row>
    <row r="76" spans="1:78" ht="6.75" customHeight="1">
      <c r="A76" s="1"/>
      <c r="B76" s="2"/>
      <c r="C76" s="2"/>
      <c r="D76" s="2"/>
      <c r="E76" s="2"/>
      <c r="F76" s="11"/>
      <c r="G76" s="7"/>
      <c r="H76" s="7"/>
      <c r="I76" s="7"/>
      <c r="J76" s="7"/>
      <c r="K76" s="7"/>
      <c r="L76" s="7"/>
      <c r="M76" s="7"/>
      <c r="N76" s="7"/>
      <c r="O76" s="7"/>
      <c r="P76" s="99" t="s">
        <v>79</v>
      </c>
      <c r="Q76" s="146"/>
      <c r="R76" s="146"/>
      <c r="S76" s="146"/>
      <c r="T76" s="146"/>
      <c r="U76" s="146"/>
      <c r="V76" s="146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12"/>
      <c r="BW76" s="2"/>
      <c r="BX76" s="2"/>
      <c r="BY76" s="2"/>
      <c r="BZ76" s="1"/>
    </row>
    <row r="77" spans="1:78" ht="16.5" customHeight="1">
      <c r="A77" s="1"/>
      <c r="B77" s="2"/>
      <c r="C77" s="2"/>
      <c r="D77" s="2"/>
      <c r="E77" s="2"/>
      <c r="F77" s="85"/>
      <c r="G77" s="86"/>
      <c r="H77" s="86"/>
      <c r="I77" s="86"/>
      <c r="J77" s="86"/>
      <c r="K77" s="86"/>
      <c r="L77" s="7"/>
      <c r="M77" s="7"/>
      <c r="N77" s="7"/>
      <c r="O77" s="7"/>
      <c r="P77" s="100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7"/>
      <c r="BW77" s="2"/>
      <c r="BX77" s="2"/>
      <c r="BY77" s="2"/>
      <c r="BZ77" s="1"/>
    </row>
    <row r="78" spans="1:78" ht="2.25" customHeight="1">
      <c r="A78" s="1"/>
      <c r="B78" s="2"/>
      <c r="C78" s="2"/>
      <c r="D78" s="2"/>
      <c r="E78" s="2"/>
      <c r="F78" s="11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12"/>
      <c r="BW78" s="2"/>
      <c r="BX78" s="2"/>
      <c r="BY78" s="2"/>
      <c r="BZ78" s="1"/>
    </row>
    <row r="79" spans="1:78" ht="6.75" customHeight="1">
      <c r="A79" s="1"/>
      <c r="B79" s="2"/>
      <c r="C79" s="2"/>
      <c r="D79" s="2"/>
      <c r="E79" s="2"/>
      <c r="F79" s="11"/>
      <c r="G79" s="7"/>
      <c r="H79" s="7"/>
      <c r="I79" s="7"/>
      <c r="J79" s="7"/>
      <c r="K79" s="7"/>
      <c r="L79" s="7"/>
      <c r="M79" s="7"/>
      <c r="N79" s="7"/>
      <c r="O79" s="7"/>
      <c r="P79" s="99" t="s">
        <v>80</v>
      </c>
      <c r="Q79" s="146"/>
      <c r="R79" s="146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12"/>
      <c r="BW79" s="2"/>
      <c r="BX79" s="2"/>
      <c r="BY79" s="2"/>
      <c r="BZ79" s="1"/>
    </row>
    <row r="80" spans="1:78" ht="16.5" customHeight="1">
      <c r="A80" s="1"/>
      <c r="B80" s="2"/>
      <c r="C80" s="2"/>
      <c r="D80" s="2"/>
      <c r="E80" s="2"/>
      <c r="F80" s="11"/>
      <c r="G80" s="7"/>
      <c r="H80" s="7"/>
      <c r="I80" s="7"/>
      <c r="J80" s="7"/>
      <c r="K80" s="7"/>
      <c r="L80" s="7"/>
      <c r="M80" s="7"/>
      <c r="N80" s="7"/>
      <c r="O80" s="7"/>
      <c r="P80" s="100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7"/>
      <c r="BW80" s="2"/>
      <c r="BX80" s="2"/>
      <c r="BY80" s="2"/>
      <c r="BZ80" s="1"/>
    </row>
    <row r="81" spans="1:78" ht="2.25" customHeight="1">
      <c r="A81" s="1"/>
      <c r="B81" s="2"/>
      <c r="C81" s="2"/>
      <c r="D81" s="2"/>
      <c r="E81" s="2"/>
      <c r="F81" s="11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12"/>
      <c r="BW81" s="2"/>
      <c r="BX81" s="2"/>
      <c r="BY81" s="2"/>
      <c r="BZ81" s="1"/>
    </row>
    <row r="82" spans="1:78" ht="6.75" customHeight="1">
      <c r="A82" s="1"/>
      <c r="B82" s="2"/>
      <c r="C82" s="2"/>
      <c r="D82" s="2"/>
      <c r="E82" s="2"/>
      <c r="F82" s="11"/>
      <c r="G82" s="7"/>
      <c r="H82" s="7"/>
      <c r="I82" s="7"/>
      <c r="J82" s="7"/>
      <c r="K82" s="7"/>
      <c r="L82" s="7"/>
      <c r="M82" s="7"/>
      <c r="N82" s="7"/>
      <c r="O82" s="7"/>
      <c r="P82" s="99" t="s">
        <v>81</v>
      </c>
      <c r="Q82" s="146"/>
      <c r="R82" s="146"/>
      <c r="S82" s="146"/>
      <c r="T82" s="146"/>
      <c r="U82" s="146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12"/>
      <c r="BW82" s="2"/>
      <c r="BX82" s="2"/>
      <c r="BY82" s="2"/>
      <c r="BZ82" s="1"/>
    </row>
    <row r="83" spans="1:78" ht="16.5" customHeight="1">
      <c r="A83" s="1"/>
      <c r="B83" s="2"/>
      <c r="C83" s="2"/>
      <c r="D83" s="2"/>
      <c r="E83" s="2"/>
      <c r="F83" s="11"/>
      <c r="G83" s="7"/>
      <c r="H83" s="7"/>
      <c r="I83" s="7"/>
      <c r="J83" s="7"/>
      <c r="K83" s="7"/>
      <c r="L83" s="7"/>
      <c r="M83" s="7"/>
      <c r="N83" s="7"/>
      <c r="O83" s="7"/>
      <c r="P83" s="100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7"/>
      <c r="BW83" s="2"/>
      <c r="BX83" s="2"/>
      <c r="BY83" s="2"/>
      <c r="BZ83" s="1"/>
    </row>
    <row r="84" spans="1:78" ht="2.25" customHeight="1">
      <c r="A84" s="1"/>
      <c r="B84" s="2"/>
      <c r="C84" s="2"/>
      <c r="D84" s="2"/>
      <c r="E84" s="2"/>
      <c r="F84" s="11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12"/>
      <c r="BW84" s="2"/>
      <c r="BX84" s="2"/>
      <c r="BY84" s="2"/>
      <c r="BZ84" s="1"/>
    </row>
    <row r="85" spans="1:78" ht="6.75" customHeight="1">
      <c r="A85" s="1"/>
      <c r="B85" s="2"/>
      <c r="C85" s="2"/>
      <c r="D85" s="2"/>
      <c r="E85" s="2"/>
      <c r="F85" s="11"/>
      <c r="G85" s="7"/>
      <c r="H85" s="7"/>
      <c r="I85" s="7"/>
      <c r="J85" s="7"/>
      <c r="K85" s="7"/>
      <c r="L85" s="7"/>
      <c r="M85" s="7"/>
      <c r="N85" s="7"/>
      <c r="O85" s="7"/>
      <c r="P85" s="99" t="s">
        <v>82</v>
      </c>
      <c r="Q85" s="146"/>
      <c r="R85" s="146"/>
      <c r="S85" s="146"/>
      <c r="T85" s="146"/>
      <c r="U85" s="146"/>
      <c r="V85" s="146"/>
      <c r="W85" s="146"/>
      <c r="X85" s="146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12"/>
      <c r="BW85" s="2"/>
      <c r="BX85" s="2"/>
      <c r="BY85" s="2"/>
      <c r="BZ85" s="1"/>
    </row>
    <row r="86" spans="1:78" ht="16.5" customHeight="1">
      <c r="A86" s="1"/>
      <c r="B86" s="2"/>
      <c r="C86" s="2"/>
      <c r="D86" s="2"/>
      <c r="E86" s="2"/>
      <c r="F86" s="11"/>
      <c r="G86" s="7"/>
      <c r="H86" s="7"/>
      <c r="I86" s="7"/>
      <c r="J86" s="7"/>
      <c r="K86" s="7"/>
      <c r="L86" s="7"/>
      <c r="M86" s="7"/>
      <c r="N86" s="7"/>
      <c r="O86" s="7"/>
      <c r="P86" s="100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7"/>
      <c r="BW86" s="2"/>
      <c r="BX86" s="2"/>
      <c r="BY86" s="2"/>
      <c r="BZ86" s="1"/>
    </row>
    <row r="87" spans="1:78" ht="2.25" customHeight="1">
      <c r="A87" s="1"/>
      <c r="B87" s="2"/>
      <c r="C87" s="2"/>
      <c r="D87" s="2"/>
      <c r="E87" s="2"/>
      <c r="F87" s="11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12"/>
      <c r="BW87" s="2"/>
      <c r="BX87" s="2"/>
      <c r="BY87" s="2"/>
      <c r="BZ87" s="1"/>
    </row>
    <row r="88" spans="1:78" ht="6.75" customHeight="1">
      <c r="A88" s="1"/>
      <c r="B88" s="2"/>
      <c r="C88" s="2"/>
      <c r="D88" s="2"/>
      <c r="E88" s="2"/>
      <c r="F88" s="11"/>
      <c r="G88" s="7"/>
      <c r="H88" s="7"/>
      <c r="I88" s="7"/>
      <c r="J88" s="7"/>
      <c r="K88" s="7"/>
      <c r="L88" s="7"/>
      <c r="M88" s="7"/>
      <c r="N88" s="7"/>
      <c r="O88" s="7"/>
      <c r="P88" s="99" t="s">
        <v>21</v>
      </c>
      <c r="Q88" s="146"/>
      <c r="R88" s="146"/>
      <c r="S88" s="146"/>
      <c r="T88" s="146"/>
      <c r="U88" s="7"/>
      <c r="V88" s="7"/>
      <c r="W88" s="7"/>
      <c r="X88" s="7"/>
      <c r="Y88" s="7"/>
      <c r="Z88" s="7"/>
      <c r="AA88" s="7"/>
      <c r="AB88" s="99" t="s">
        <v>83</v>
      </c>
      <c r="AC88" s="146"/>
      <c r="AD88" s="146"/>
      <c r="AE88" s="146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12"/>
      <c r="BW88" s="2"/>
      <c r="BX88" s="2"/>
      <c r="BY88" s="2"/>
      <c r="BZ88" s="1"/>
    </row>
    <row r="89" spans="1:78" ht="16.5" customHeight="1">
      <c r="A89" s="1"/>
      <c r="B89" s="2"/>
      <c r="C89" s="2"/>
      <c r="D89" s="2"/>
      <c r="E89" s="2"/>
      <c r="F89" s="11"/>
      <c r="G89" s="7"/>
      <c r="H89" s="7"/>
      <c r="I89" s="7"/>
      <c r="J89" s="7"/>
      <c r="K89" s="7"/>
      <c r="L89" s="7"/>
      <c r="M89" s="7"/>
      <c r="N89" s="7"/>
      <c r="O89" s="7"/>
      <c r="P89" s="100"/>
      <c r="Q89" s="100"/>
      <c r="R89" s="100"/>
      <c r="S89" s="100"/>
      <c r="T89" s="100"/>
      <c r="U89" s="100"/>
      <c r="V89" s="100"/>
      <c r="W89" s="100"/>
      <c r="X89" s="100"/>
      <c r="Y89" s="7"/>
      <c r="Z89" s="7"/>
      <c r="AA89" s="7"/>
      <c r="AB89" s="100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7"/>
      <c r="BW89" s="2"/>
      <c r="BX89" s="2"/>
      <c r="BY89" s="2"/>
      <c r="BZ89" s="1"/>
    </row>
    <row r="90" spans="1:78" ht="3" customHeight="1">
      <c r="A90" s="1"/>
      <c r="B90" s="2"/>
      <c r="C90" s="2"/>
      <c r="D90" s="2"/>
      <c r="E90" s="2"/>
      <c r="F90" s="11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12"/>
      <c r="BW90" s="2"/>
      <c r="BX90" s="2"/>
      <c r="BY90" s="2"/>
      <c r="BZ90" s="1"/>
    </row>
    <row r="91" spans="1:78" ht="16.5" customHeight="1">
      <c r="A91" s="1"/>
      <c r="B91" s="2"/>
      <c r="C91" s="2"/>
      <c r="D91" s="2"/>
      <c r="E91" s="2"/>
      <c r="F91" s="11"/>
      <c r="G91" s="7"/>
      <c r="H91" s="7"/>
      <c r="I91" s="7"/>
      <c r="J91" s="7"/>
      <c r="K91" s="7"/>
      <c r="L91" s="7"/>
      <c r="M91" s="7"/>
      <c r="N91" s="7"/>
      <c r="O91" s="7"/>
      <c r="P91" s="83" t="s">
        <v>84</v>
      </c>
      <c r="Q91" s="83"/>
      <c r="R91" s="83"/>
      <c r="S91" s="83"/>
      <c r="T91" s="83"/>
      <c r="U91" s="83"/>
      <c r="V91" s="83"/>
      <c r="W91" s="83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126"/>
      <c r="AN91" s="7"/>
      <c r="AO91" s="7"/>
      <c r="AP91" s="7"/>
      <c r="AQ91" s="7"/>
      <c r="AR91" s="7"/>
      <c r="AS91" s="83" t="s">
        <v>85</v>
      </c>
      <c r="AT91" s="83"/>
      <c r="AU91" s="83"/>
      <c r="AV91" s="83"/>
      <c r="AW91" s="83"/>
      <c r="AX91" s="83"/>
      <c r="AY91" s="83"/>
      <c r="AZ91" s="83"/>
      <c r="BA91" s="83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7"/>
      <c r="BR91" s="7"/>
      <c r="BS91" s="7"/>
      <c r="BT91" s="7"/>
      <c r="BU91" s="7"/>
      <c r="BV91" s="12"/>
      <c r="BW91" s="2"/>
      <c r="BX91" s="2"/>
      <c r="BY91" s="2"/>
      <c r="BZ91" s="1"/>
    </row>
    <row r="92" spans="1:78" ht="14.25" customHeight="1">
      <c r="A92" s="1"/>
      <c r="B92" s="2"/>
      <c r="C92" s="2"/>
      <c r="D92" s="2"/>
      <c r="E92" s="2"/>
      <c r="F92" s="13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5"/>
      <c r="BW92" s="2"/>
      <c r="BX92" s="2"/>
      <c r="BY92" s="2"/>
      <c r="BZ92" s="1"/>
    </row>
    <row r="93" spans="1:78" ht="15" customHeight="1" thickBot="1">
      <c r="A93" s="1"/>
      <c r="B93" s="2"/>
      <c r="C93" s="2"/>
      <c r="D93" s="2"/>
      <c r="E93" s="5"/>
      <c r="F93" s="2"/>
      <c r="G93" s="2"/>
      <c r="H93" s="2"/>
      <c r="I93" s="121" t="s">
        <v>572</v>
      </c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5"/>
      <c r="U93" s="125"/>
      <c r="V93" s="125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123" t="s">
        <v>571</v>
      </c>
      <c r="AL93" s="124"/>
      <c r="AM93" s="124"/>
      <c r="AN93" s="124"/>
      <c r="AO93" s="124"/>
      <c r="AP93" s="124"/>
      <c r="AQ93" s="124"/>
      <c r="AR93" s="124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121" t="s">
        <v>572</v>
      </c>
      <c r="BI93" s="125"/>
      <c r="BJ93" s="125"/>
      <c r="BK93" s="125"/>
      <c r="BL93" s="125"/>
      <c r="BM93" s="125"/>
      <c r="BN93" s="125"/>
      <c r="BO93" s="125"/>
      <c r="BP93" s="125"/>
      <c r="BQ93" s="125"/>
      <c r="BR93" s="125"/>
      <c r="BS93" s="125"/>
      <c r="BT93" s="125"/>
      <c r="BU93" s="125"/>
      <c r="BV93" s="125"/>
      <c r="BW93" s="6"/>
      <c r="BX93" s="2"/>
      <c r="BY93" s="2"/>
      <c r="BZ93" s="1"/>
    </row>
    <row r="94" spans="1:78" ht="5.25" customHeight="1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1"/>
    </row>
    <row r="95" spans="1:78" ht="7.5" customHeight="1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1"/>
    </row>
    <row r="96" spans="1:78" ht="4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</row>
  </sheetData>
  <sheetProtection sheet="1" objects="1" scenarios="1"/>
  <mergeCells count="87">
    <mergeCell ref="E1:Q1"/>
    <mergeCell ref="E3:BW3"/>
    <mergeCell ref="P32:BV32"/>
    <mergeCell ref="P34:BV34"/>
    <mergeCell ref="P13:AF13"/>
    <mergeCell ref="F14:K14"/>
    <mergeCell ref="P14:BV14"/>
    <mergeCell ref="F12:AF12"/>
    <mergeCell ref="F11:V11"/>
    <mergeCell ref="P16:BV16"/>
    <mergeCell ref="F7:O7"/>
    <mergeCell ref="P7:AO7"/>
    <mergeCell ref="F40:BV40"/>
    <mergeCell ref="P36:R36"/>
    <mergeCell ref="P31:AF31"/>
    <mergeCell ref="F32:K32"/>
    <mergeCell ref="P37:AV37"/>
    <mergeCell ref="P23:BV23"/>
    <mergeCell ref="P27:R27"/>
    <mergeCell ref="BN7:BV7"/>
    <mergeCell ref="P46:R46"/>
    <mergeCell ref="P47:BV47"/>
    <mergeCell ref="P49:U49"/>
    <mergeCell ref="P50:BV50"/>
    <mergeCell ref="P52:X52"/>
    <mergeCell ref="P53:BV53"/>
    <mergeCell ref="P55:T55"/>
    <mergeCell ref="AB55:AE55"/>
    <mergeCell ref="P56:X56"/>
    <mergeCell ref="AB56:BV56"/>
    <mergeCell ref="P58:W58"/>
    <mergeCell ref="AS58:BA58"/>
    <mergeCell ref="BB58:BP58"/>
    <mergeCell ref="X58:AM58"/>
    <mergeCell ref="P67:BV67"/>
    <mergeCell ref="AS69:BV69"/>
    <mergeCell ref="AB60:AJ60"/>
    <mergeCell ref="P61:AA61"/>
    <mergeCell ref="AB61:AE61"/>
    <mergeCell ref="AF61:AK61"/>
    <mergeCell ref="AL61:AR61"/>
    <mergeCell ref="AS61:AV61"/>
    <mergeCell ref="P63:AC63"/>
    <mergeCell ref="P64:BV64"/>
    <mergeCell ref="P80:BV80"/>
    <mergeCell ref="P71:W71"/>
    <mergeCell ref="X71:BV71"/>
    <mergeCell ref="P73:W73"/>
    <mergeCell ref="X73:AV73"/>
    <mergeCell ref="P77:BV77"/>
    <mergeCell ref="P79:R79"/>
    <mergeCell ref="P76:V76"/>
    <mergeCell ref="I93:V93"/>
    <mergeCell ref="BH93:BV93"/>
    <mergeCell ref="AK93:AR93"/>
    <mergeCell ref="AS91:BA91"/>
    <mergeCell ref="BB91:BP91"/>
    <mergeCell ref="X91:AM91"/>
    <mergeCell ref="P69:Z69"/>
    <mergeCell ref="AA69:AC69"/>
    <mergeCell ref="AD69:AH69"/>
    <mergeCell ref="AI69:AR69"/>
    <mergeCell ref="P66:W66"/>
    <mergeCell ref="F77:K77"/>
    <mergeCell ref="P91:W91"/>
    <mergeCell ref="P85:X85"/>
    <mergeCell ref="P86:BV86"/>
    <mergeCell ref="P88:T88"/>
    <mergeCell ref="AB88:AE88"/>
    <mergeCell ref="P89:X89"/>
    <mergeCell ref="AB89:BV89"/>
    <mergeCell ref="P82:U82"/>
    <mergeCell ref="P83:BV83"/>
    <mergeCell ref="T9:BV9"/>
    <mergeCell ref="F9:S9"/>
    <mergeCell ref="T10:BV10"/>
    <mergeCell ref="F44:K44"/>
    <mergeCell ref="F41:BV41"/>
    <mergeCell ref="P43:V43"/>
    <mergeCell ref="P44:BV44"/>
    <mergeCell ref="P28:AV28"/>
    <mergeCell ref="P25:BV25"/>
    <mergeCell ref="F39:AL39"/>
    <mergeCell ref="F23:K23"/>
    <mergeCell ref="P18:R18"/>
    <mergeCell ref="P19:AV19"/>
    <mergeCell ref="P22:AF22"/>
  </mergeCells>
  <printOptions/>
  <pageMargins left="0" right="0" top="0" bottom="0" header="0" footer="0"/>
  <pageSetup fitToHeight="1" fitToWidth="1" horizontalDpi="600" verticalDpi="600" orientation="portrait" paperSize="9" scale="95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7">
    <pageSetUpPr fitToPage="1"/>
  </sheetPr>
  <dimension ref="A1:BZ90"/>
  <sheetViews>
    <sheetView showGridLines="0" showRowColHeaders="0" workbookViewId="0" topLeftCell="A1">
      <pane ySplit="1" topLeftCell="BM2" activePane="bottomLeft" state="frozen"/>
      <selection pane="topLeft" activeCell="F7" sqref="F7:BC7"/>
      <selection pane="bottomLeft" activeCell="AA11" sqref="AA11:AD11"/>
    </sheetView>
  </sheetViews>
  <sheetFormatPr defaultColWidth="11.421875" defaultRowHeight="12.75" zeroHeight="1"/>
  <cols>
    <col min="1" max="1" width="0.85546875" style="0" customWidth="1"/>
    <col min="2" max="3" width="2.28125" style="0" customWidth="1"/>
    <col min="4" max="4" width="2.7109375" style="0" customWidth="1"/>
    <col min="5" max="5" width="2.140625" style="0" customWidth="1"/>
    <col min="6" max="6" width="0.71875" style="0" customWidth="1"/>
    <col min="7" max="7" width="1.7109375" style="0" customWidth="1"/>
    <col min="8" max="8" width="0.71875" style="0" customWidth="1"/>
    <col min="9" max="9" width="1.28515625" style="0" customWidth="1"/>
    <col min="10" max="10" width="0.71875" style="0" customWidth="1"/>
    <col min="11" max="11" width="1.7109375" style="0" customWidth="1"/>
    <col min="12" max="12" width="1.28515625" style="0" customWidth="1"/>
    <col min="13" max="13" width="1.7109375" style="0" customWidth="1"/>
    <col min="14" max="14" width="0.71875" style="0" customWidth="1"/>
    <col min="15" max="15" width="2.00390625" style="0" customWidth="1"/>
    <col min="16" max="16" width="0.71875" style="0" customWidth="1"/>
    <col min="17" max="17" width="2.00390625" style="0" customWidth="1"/>
    <col min="18" max="18" width="0.71875" style="0" customWidth="1"/>
    <col min="19" max="19" width="2.140625" style="0" customWidth="1"/>
    <col min="20" max="20" width="0.71875" style="0" customWidth="1"/>
    <col min="21" max="21" width="1.421875" style="0" customWidth="1"/>
    <col min="22" max="22" width="0.71875" style="0" customWidth="1"/>
    <col min="23" max="23" width="2.140625" style="0" customWidth="1"/>
    <col min="24" max="24" width="0.71875" style="0" customWidth="1"/>
    <col min="25" max="25" width="1.57421875" style="0" customWidth="1"/>
    <col min="26" max="26" width="0.71875" style="0" customWidth="1"/>
    <col min="27" max="27" width="2.140625" style="0" customWidth="1"/>
    <col min="28" max="28" width="0.42578125" style="0" customWidth="1"/>
    <col min="29" max="29" width="1.7109375" style="0" customWidth="1"/>
    <col min="30" max="30" width="0.71875" style="0" customWidth="1"/>
    <col min="31" max="31" width="2.00390625" style="0" customWidth="1"/>
    <col min="32" max="32" width="0.85546875" style="0" customWidth="1"/>
    <col min="33" max="33" width="2.00390625" style="0" customWidth="1"/>
    <col min="34" max="34" width="0.71875" style="0" customWidth="1"/>
    <col min="35" max="35" width="1.57421875" style="0" customWidth="1"/>
    <col min="36" max="36" width="0.71875" style="0" customWidth="1"/>
    <col min="37" max="37" width="2.28125" style="0" customWidth="1"/>
    <col min="38" max="38" width="0.71875" style="0" customWidth="1"/>
    <col min="39" max="39" width="1.7109375" style="0" customWidth="1"/>
    <col min="40" max="40" width="0.5625" style="0" customWidth="1"/>
    <col min="41" max="41" width="1.8515625" style="0" customWidth="1"/>
    <col min="42" max="42" width="0.71875" style="0" customWidth="1"/>
    <col min="43" max="43" width="1.8515625" style="0" customWidth="1"/>
    <col min="44" max="44" width="1.1484375" style="0" customWidth="1"/>
    <col min="45" max="45" width="1.57421875" style="0" customWidth="1"/>
    <col min="46" max="46" width="0.71875" style="0" customWidth="1"/>
    <col min="47" max="47" width="2.00390625" style="0" customWidth="1"/>
    <col min="48" max="48" width="0.71875" style="0" customWidth="1"/>
    <col min="49" max="49" width="1.421875" style="0" customWidth="1"/>
    <col min="50" max="50" width="0.85546875" style="0" customWidth="1"/>
    <col min="51" max="51" width="2.140625" style="0" customWidth="1"/>
    <col min="52" max="52" width="0.85546875" style="0" customWidth="1"/>
    <col min="53" max="53" width="2.00390625" style="0" customWidth="1"/>
    <col min="54" max="54" width="0.71875" style="0" customWidth="1"/>
    <col min="55" max="55" width="1.57421875" style="0" customWidth="1"/>
    <col min="56" max="56" width="1.1484375" style="0" customWidth="1"/>
    <col min="57" max="57" width="2.00390625" style="0" customWidth="1"/>
    <col min="58" max="58" width="0.42578125" style="0" customWidth="1"/>
    <col min="59" max="59" width="1.421875" style="0" customWidth="1"/>
    <col min="60" max="60" width="0.71875" style="0" customWidth="1"/>
    <col min="61" max="61" width="0.42578125" style="0" customWidth="1"/>
    <col min="62" max="62" width="0.71875" style="0" customWidth="1"/>
    <col min="63" max="63" width="1.8515625" style="0" customWidth="1"/>
    <col min="64" max="64" width="1.7109375" style="0" customWidth="1"/>
    <col min="65" max="65" width="2.00390625" style="0" customWidth="1"/>
    <col min="66" max="66" width="1.7109375" style="0" customWidth="1"/>
    <col min="67" max="67" width="1.8515625" style="0" customWidth="1"/>
    <col min="68" max="68" width="0.71875" style="0" customWidth="1"/>
    <col min="69" max="69" width="1.8515625" style="0" customWidth="1"/>
    <col min="70" max="70" width="0.85546875" style="0" customWidth="1"/>
    <col min="71" max="71" width="1.8515625" style="0" customWidth="1"/>
    <col min="72" max="72" width="0.71875" style="0" customWidth="1"/>
    <col min="73" max="73" width="2.00390625" style="0" customWidth="1"/>
    <col min="74" max="74" width="2.7109375" style="0" customWidth="1"/>
    <col min="75" max="77" width="2.57421875" style="0" customWidth="1"/>
    <col min="78" max="78" width="0.85546875" style="0" customWidth="1"/>
    <col min="79" max="16384" width="0" style="0" hidden="1" customWidth="1"/>
  </cols>
  <sheetData>
    <row r="1" spans="1:78" ht="18" customHeight="1">
      <c r="A1" s="1"/>
      <c r="B1" s="1"/>
      <c r="C1" s="1"/>
      <c r="D1" s="128" t="s">
        <v>510</v>
      </c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 ht="9" customHeight="1">
      <c r="A3" s="1"/>
      <c r="B3" s="2"/>
      <c r="C3" s="2"/>
      <c r="D3" s="145" t="s">
        <v>182</v>
      </c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2"/>
      <c r="BX3" s="2"/>
      <c r="BY3" s="2"/>
      <c r="BZ3" s="1"/>
    </row>
    <row r="4" spans="1:78" ht="9" customHeight="1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1"/>
    </row>
    <row r="5" spans="1:78" ht="15" customHeight="1">
      <c r="A5" s="1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4"/>
      <c r="BW5" s="2"/>
      <c r="BX5" s="2"/>
      <c r="BY5" s="2"/>
      <c r="BZ5" s="1"/>
    </row>
    <row r="6" spans="1:78" ht="5.25" customHeight="1">
      <c r="A6" s="1"/>
      <c r="B6" s="2"/>
      <c r="C6" s="2"/>
      <c r="D6" s="2"/>
      <c r="E6" s="8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10"/>
      <c r="BV6" s="2"/>
      <c r="BW6" s="2"/>
      <c r="BX6" s="2"/>
      <c r="BY6" s="2"/>
      <c r="BZ6" s="1"/>
    </row>
    <row r="7" spans="1:78" ht="16.5" customHeight="1">
      <c r="A7" s="1"/>
      <c r="B7" s="2"/>
      <c r="C7" s="2"/>
      <c r="D7" s="2"/>
      <c r="E7" s="117" t="s">
        <v>7</v>
      </c>
      <c r="F7" s="133"/>
      <c r="G7" s="133"/>
      <c r="H7" s="133"/>
      <c r="I7" s="133"/>
      <c r="J7" s="133"/>
      <c r="K7" s="133"/>
      <c r="L7" s="133"/>
      <c r="M7" s="133"/>
      <c r="N7" s="133"/>
      <c r="O7" s="134">
        <f>IF(ZFaSteuernummer="","",ZFaSteuernummer)</f>
      </c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12"/>
      <c r="BV7" s="2"/>
      <c r="BW7" s="2"/>
      <c r="BX7" s="2"/>
      <c r="BY7" s="2"/>
      <c r="BZ7" s="1"/>
    </row>
    <row r="8" spans="1:78" ht="5.25" customHeight="1">
      <c r="A8" s="1"/>
      <c r="B8" s="2"/>
      <c r="C8" s="2"/>
      <c r="D8" s="2"/>
      <c r="E8" s="13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5"/>
      <c r="BV8" s="2"/>
      <c r="BW8" s="2"/>
      <c r="BX8" s="2"/>
      <c r="BY8" s="2"/>
      <c r="BZ8" s="1"/>
    </row>
    <row r="9" spans="1:78" ht="8.25" customHeight="1">
      <c r="A9" s="1"/>
      <c r="B9" s="2"/>
      <c r="C9" s="2"/>
      <c r="D9" s="2"/>
      <c r="E9" s="11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12"/>
      <c r="BV9" s="2"/>
      <c r="BW9" s="2"/>
      <c r="BX9" s="2"/>
      <c r="BY9" s="2"/>
      <c r="BZ9" s="1"/>
    </row>
    <row r="10" spans="1:78" ht="6.75" customHeight="1">
      <c r="A10" s="1"/>
      <c r="B10" s="2"/>
      <c r="C10" s="2"/>
      <c r="D10" s="2"/>
      <c r="E10" s="11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99" t="s">
        <v>70</v>
      </c>
      <c r="AB10" s="89"/>
      <c r="AC10" s="89"/>
      <c r="AD10" s="89"/>
      <c r="AE10" s="89"/>
      <c r="AF10" s="89"/>
      <c r="AG10" s="89"/>
      <c r="AH10" s="89"/>
      <c r="AI10" s="89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12"/>
      <c r="BV10" s="2"/>
      <c r="BW10" s="2"/>
      <c r="BX10" s="2"/>
      <c r="BY10" s="2"/>
      <c r="BZ10" s="1"/>
    </row>
    <row r="11" spans="1:78" ht="16.5" customHeight="1">
      <c r="A11" s="1"/>
      <c r="B11" s="2"/>
      <c r="C11" s="2"/>
      <c r="D11" s="2"/>
      <c r="E11" s="11"/>
      <c r="F11" s="7"/>
      <c r="G11" s="7"/>
      <c r="H11" s="7"/>
      <c r="I11" s="7"/>
      <c r="J11" s="7"/>
      <c r="K11" s="7"/>
      <c r="L11" s="7"/>
      <c r="M11" s="7"/>
      <c r="N11" s="7"/>
      <c r="O11" s="151" t="s">
        <v>86</v>
      </c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41"/>
      <c r="AB11" s="142"/>
      <c r="AC11" s="142"/>
      <c r="AD11" s="141"/>
      <c r="AE11" s="143"/>
      <c r="AF11" s="141"/>
      <c r="AG11" s="141"/>
      <c r="AH11" s="141"/>
      <c r="AI11" s="141"/>
      <c r="AJ11" s="144"/>
      <c r="AK11" s="143"/>
      <c r="AL11" s="141"/>
      <c r="AM11" s="141"/>
      <c r="AN11" s="141"/>
      <c r="AO11" s="141"/>
      <c r="AP11" s="144"/>
      <c r="AQ11" s="141"/>
      <c r="AR11" s="142"/>
      <c r="AS11" s="142"/>
      <c r="AT11" s="142"/>
      <c r="AU11" s="142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12"/>
      <c r="BV11" s="2"/>
      <c r="BW11" s="2"/>
      <c r="BX11" s="2"/>
      <c r="BY11" s="2"/>
      <c r="BZ11" s="1"/>
    </row>
    <row r="12" spans="1:78" ht="2.25" customHeight="1">
      <c r="A12" s="1"/>
      <c r="B12" s="2"/>
      <c r="C12" s="2"/>
      <c r="D12" s="2"/>
      <c r="E12" s="11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12"/>
      <c r="BV12" s="2"/>
      <c r="BW12" s="2"/>
      <c r="BX12" s="2"/>
      <c r="BY12" s="2"/>
      <c r="BZ12" s="1"/>
    </row>
    <row r="13" spans="1:78" ht="6.75" customHeight="1">
      <c r="A13" s="1"/>
      <c r="B13" s="2"/>
      <c r="C13" s="2"/>
      <c r="D13" s="2"/>
      <c r="E13" s="11"/>
      <c r="F13" s="7"/>
      <c r="G13" s="7"/>
      <c r="H13" s="7"/>
      <c r="I13" s="7"/>
      <c r="J13" s="7"/>
      <c r="K13" s="7"/>
      <c r="L13" s="7"/>
      <c r="M13" s="7"/>
      <c r="N13" s="7"/>
      <c r="O13" s="99" t="s">
        <v>512</v>
      </c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12"/>
      <c r="BV13" s="2"/>
      <c r="BW13" s="2"/>
      <c r="BX13" s="2"/>
      <c r="BY13" s="2"/>
      <c r="BZ13" s="1"/>
    </row>
    <row r="14" spans="1:78" ht="16.5" customHeight="1">
      <c r="A14" s="1"/>
      <c r="B14" s="2"/>
      <c r="C14" s="2"/>
      <c r="D14" s="2"/>
      <c r="E14" s="11"/>
      <c r="F14" s="7"/>
      <c r="G14" s="7"/>
      <c r="H14" s="7"/>
      <c r="I14" s="7"/>
      <c r="J14" s="7"/>
      <c r="K14" s="7"/>
      <c r="L14" s="7"/>
      <c r="M14" s="7"/>
      <c r="N14" s="7"/>
      <c r="O14" s="100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7"/>
      <c r="BV14" s="2"/>
      <c r="BW14" s="2"/>
      <c r="BX14" s="2"/>
      <c r="BY14" s="2"/>
      <c r="BZ14" s="1"/>
    </row>
    <row r="15" spans="1:78" ht="1.5" customHeight="1">
      <c r="A15" s="1"/>
      <c r="B15" s="2"/>
      <c r="C15" s="2"/>
      <c r="D15" s="2"/>
      <c r="E15" s="11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12"/>
      <c r="BV15" s="2"/>
      <c r="BW15" s="2"/>
      <c r="BX15" s="2"/>
      <c r="BY15" s="2"/>
      <c r="BZ15" s="1"/>
    </row>
    <row r="16" spans="1:78" ht="6.75" customHeight="1">
      <c r="A16" s="1"/>
      <c r="B16" s="2"/>
      <c r="C16" s="2"/>
      <c r="D16" s="2"/>
      <c r="E16" s="11"/>
      <c r="F16" s="7"/>
      <c r="G16" s="7"/>
      <c r="H16" s="7"/>
      <c r="I16" s="7"/>
      <c r="J16" s="7"/>
      <c r="K16" s="7"/>
      <c r="L16" s="7"/>
      <c r="M16" s="7"/>
      <c r="N16" s="7"/>
      <c r="O16" s="99" t="s">
        <v>87</v>
      </c>
      <c r="P16" s="146"/>
      <c r="Q16" s="146"/>
      <c r="R16" s="146"/>
      <c r="S16" s="146"/>
      <c r="T16" s="146"/>
      <c r="U16" s="146"/>
      <c r="V16" s="146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12"/>
      <c r="BV16" s="2"/>
      <c r="BW16" s="2"/>
      <c r="BX16" s="2"/>
      <c r="BY16" s="2"/>
      <c r="BZ16" s="1"/>
    </row>
    <row r="17" spans="1:78" ht="16.5" customHeight="1">
      <c r="A17" s="1"/>
      <c r="B17" s="2"/>
      <c r="C17" s="2"/>
      <c r="D17" s="2"/>
      <c r="E17" s="11"/>
      <c r="F17" s="7"/>
      <c r="G17" s="7"/>
      <c r="H17" s="7"/>
      <c r="I17" s="7"/>
      <c r="J17" s="7"/>
      <c r="K17" s="7"/>
      <c r="L17" s="7"/>
      <c r="M17" s="7"/>
      <c r="N17" s="7"/>
      <c r="O17" s="100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7"/>
      <c r="BV17" s="2"/>
      <c r="BW17" s="2"/>
      <c r="BX17" s="2"/>
      <c r="BY17" s="2"/>
      <c r="BZ17" s="1"/>
    </row>
    <row r="18" spans="1:78" ht="5.25" customHeight="1">
      <c r="A18" s="1"/>
      <c r="B18" s="2"/>
      <c r="C18" s="2"/>
      <c r="D18" s="2"/>
      <c r="E18" s="11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12"/>
      <c r="BV18" s="2"/>
      <c r="BW18" s="2"/>
      <c r="BX18" s="2"/>
      <c r="BY18" s="2"/>
      <c r="BZ18" s="1"/>
    </row>
    <row r="19" spans="1:78" ht="16.5" customHeight="1">
      <c r="A19" s="1"/>
      <c r="B19" s="2"/>
      <c r="C19" s="2"/>
      <c r="D19" s="2"/>
      <c r="E19" s="11"/>
      <c r="F19" s="7"/>
      <c r="G19" s="7"/>
      <c r="H19" s="7"/>
      <c r="I19" s="7"/>
      <c r="J19" s="7"/>
      <c r="K19" s="7"/>
      <c r="L19" s="7"/>
      <c r="M19" s="7"/>
      <c r="N19" s="7"/>
      <c r="O19" s="83" t="s">
        <v>89</v>
      </c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 t="s">
        <v>88</v>
      </c>
      <c r="AA19" s="83"/>
      <c r="AB19" s="83"/>
      <c r="AC19" s="147"/>
      <c r="AD19" s="147"/>
      <c r="AE19" s="147"/>
      <c r="AF19" s="147"/>
      <c r="AG19" s="147"/>
      <c r="AH19" s="83" t="s">
        <v>90</v>
      </c>
      <c r="AI19" s="83"/>
      <c r="AJ19" s="83"/>
      <c r="AK19" s="83"/>
      <c r="AL19" s="83"/>
      <c r="AM19" s="83"/>
      <c r="AN19" s="83"/>
      <c r="AO19" s="83"/>
      <c r="AP19" s="83"/>
      <c r="AQ19" s="148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50"/>
      <c r="BV19" s="2"/>
      <c r="BW19" s="2"/>
      <c r="BX19" s="2"/>
      <c r="BY19" s="2"/>
      <c r="BZ19" s="1"/>
    </row>
    <row r="20" spans="1:78" ht="4.5" customHeight="1">
      <c r="A20" s="1"/>
      <c r="B20" s="2"/>
      <c r="C20" s="2"/>
      <c r="D20" s="2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12"/>
      <c r="BV20" s="2"/>
      <c r="BW20" s="2"/>
      <c r="BX20" s="2"/>
      <c r="BY20" s="2"/>
      <c r="BZ20" s="1"/>
    </row>
    <row r="21" spans="1:78" ht="16.5" customHeight="1">
      <c r="A21" s="1"/>
      <c r="B21" s="2"/>
      <c r="C21" s="2"/>
      <c r="D21" s="2"/>
      <c r="E21" s="11"/>
      <c r="F21" s="7"/>
      <c r="G21" s="7"/>
      <c r="H21" s="7"/>
      <c r="I21" s="7"/>
      <c r="J21" s="7"/>
      <c r="K21" s="7"/>
      <c r="L21" s="7"/>
      <c r="M21" s="7"/>
      <c r="N21" s="7"/>
      <c r="O21" s="83" t="s">
        <v>69</v>
      </c>
      <c r="P21" s="83"/>
      <c r="Q21" s="83"/>
      <c r="R21" s="83"/>
      <c r="S21" s="83"/>
      <c r="T21" s="83"/>
      <c r="U21" s="83"/>
      <c r="V21" s="83"/>
      <c r="W21" s="100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7"/>
      <c r="BV21" s="2"/>
      <c r="BW21" s="2"/>
      <c r="BX21" s="2"/>
      <c r="BY21" s="2"/>
      <c r="BZ21" s="1"/>
    </row>
    <row r="22" spans="1:78" ht="4.5" customHeight="1">
      <c r="A22" s="1"/>
      <c r="B22" s="2"/>
      <c r="C22" s="2"/>
      <c r="D22" s="2"/>
      <c r="E22" s="11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12"/>
      <c r="BV22" s="2"/>
      <c r="BW22" s="2"/>
      <c r="BX22" s="2"/>
      <c r="BY22" s="2"/>
      <c r="BZ22" s="1"/>
    </row>
    <row r="23" spans="1:78" ht="16.5" customHeight="1">
      <c r="A23" s="1"/>
      <c r="B23" s="2"/>
      <c r="C23" s="2"/>
      <c r="D23" s="2"/>
      <c r="E23" s="11"/>
      <c r="F23" s="7"/>
      <c r="G23" s="7"/>
      <c r="H23" s="7"/>
      <c r="I23" s="7"/>
      <c r="J23" s="7"/>
      <c r="K23" s="7"/>
      <c r="L23" s="7"/>
      <c r="M23" s="7"/>
      <c r="N23" s="7"/>
      <c r="O23" s="83" t="s">
        <v>7</v>
      </c>
      <c r="P23" s="83"/>
      <c r="Q23" s="83"/>
      <c r="R23" s="83"/>
      <c r="S23" s="83"/>
      <c r="T23" s="83"/>
      <c r="U23" s="83"/>
      <c r="V23" s="83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12"/>
      <c r="BV23" s="2"/>
      <c r="BW23" s="2"/>
      <c r="BX23" s="2"/>
      <c r="BY23" s="2"/>
      <c r="BZ23" s="1"/>
    </row>
    <row r="24" spans="1:78" ht="4.5" customHeight="1">
      <c r="A24" s="1"/>
      <c r="B24" s="2"/>
      <c r="C24" s="2"/>
      <c r="D24" s="2"/>
      <c r="E24" s="11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5"/>
      <c r="BV24" s="2"/>
      <c r="BW24" s="2"/>
      <c r="BX24" s="2"/>
      <c r="BY24" s="2"/>
      <c r="BZ24" s="1"/>
    </row>
    <row r="25" spans="1:78" ht="9" customHeight="1">
      <c r="A25" s="1"/>
      <c r="B25" s="2"/>
      <c r="C25" s="2"/>
      <c r="D25" s="2"/>
      <c r="E25" s="8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12"/>
      <c r="BV25" s="2"/>
      <c r="BW25" s="2"/>
      <c r="BX25" s="2"/>
      <c r="BY25" s="2"/>
      <c r="BZ25" s="1"/>
    </row>
    <row r="26" spans="1:78" ht="6.75" customHeight="1">
      <c r="A26" s="1"/>
      <c r="B26" s="2"/>
      <c r="C26" s="2"/>
      <c r="D26" s="2"/>
      <c r="E26" s="11"/>
      <c r="F26" s="7"/>
      <c r="G26" s="7"/>
      <c r="H26" s="7"/>
      <c r="I26" s="7"/>
      <c r="J26" s="7"/>
      <c r="K26" s="7"/>
      <c r="L26" s="7"/>
      <c r="M26" s="7"/>
      <c r="N26" s="7"/>
      <c r="O26" s="99" t="s">
        <v>79</v>
      </c>
      <c r="P26" s="146"/>
      <c r="Q26" s="146"/>
      <c r="R26" s="146"/>
      <c r="S26" s="146"/>
      <c r="T26" s="146"/>
      <c r="U26" s="146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12"/>
      <c r="BV26" s="2"/>
      <c r="BW26" s="2"/>
      <c r="BX26" s="2"/>
      <c r="BY26" s="2"/>
      <c r="BZ26" s="1"/>
    </row>
    <row r="27" spans="1:78" ht="16.5" customHeight="1">
      <c r="A27" s="1"/>
      <c r="B27" s="2"/>
      <c r="C27" s="2"/>
      <c r="D27" s="2"/>
      <c r="E27" s="85"/>
      <c r="F27" s="86"/>
      <c r="G27" s="86"/>
      <c r="H27" s="86"/>
      <c r="I27" s="86"/>
      <c r="J27" s="86"/>
      <c r="K27" s="7"/>
      <c r="L27" s="7"/>
      <c r="M27" s="7"/>
      <c r="N27" s="7"/>
      <c r="O27" s="100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7"/>
      <c r="BV27" s="2"/>
      <c r="BW27" s="2"/>
      <c r="BX27" s="2"/>
      <c r="BY27" s="2"/>
      <c r="BZ27" s="1"/>
    </row>
    <row r="28" spans="1:78" ht="2.25" customHeight="1">
      <c r="A28" s="1"/>
      <c r="B28" s="2"/>
      <c r="C28" s="2"/>
      <c r="D28" s="2"/>
      <c r="E28" s="11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12"/>
      <c r="BV28" s="2"/>
      <c r="BW28" s="2"/>
      <c r="BX28" s="2"/>
      <c r="BY28" s="2"/>
      <c r="BZ28" s="1"/>
    </row>
    <row r="29" spans="1:78" ht="6.75" customHeight="1">
      <c r="A29" s="1"/>
      <c r="B29" s="2"/>
      <c r="C29" s="2"/>
      <c r="D29" s="2"/>
      <c r="E29" s="11"/>
      <c r="F29" s="7"/>
      <c r="G29" s="7"/>
      <c r="H29" s="7"/>
      <c r="I29" s="7"/>
      <c r="J29" s="7"/>
      <c r="K29" s="7"/>
      <c r="L29" s="7"/>
      <c r="M29" s="7"/>
      <c r="N29" s="7"/>
      <c r="O29" s="99" t="s">
        <v>80</v>
      </c>
      <c r="P29" s="146"/>
      <c r="Q29" s="146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12"/>
      <c r="BV29" s="2"/>
      <c r="BW29" s="2"/>
      <c r="BX29" s="2"/>
      <c r="BY29" s="2"/>
      <c r="BZ29" s="1"/>
    </row>
    <row r="30" spans="1:78" ht="16.5" customHeight="1">
      <c r="A30" s="1"/>
      <c r="B30" s="2"/>
      <c r="C30" s="2"/>
      <c r="D30" s="2"/>
      <c r="E30" s="11"/>
      <c r="F30" s="7"/>
      <c r="G30" s="7"/>
      <c r="H30" s="7"/>
      <c r="I30" s="7"/>
      <c r="J30" s="7"/>
      <c r="K30" s="7"/>
      <c r="L30" s="7"/>
      <c r="M30" s="7"/>
      <c r="N30" s="7"/>
      <c r="O30" s="100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7"/>
      <c r="BV30" s="2"/>
      <c r="BW30" s="2"/>
      <c r="BX30" s="2"/>
      <c r="BY30" s="2"/>
      <c r="BZ30" s="1"/>
    </row>
    <row r="31" spans="1:78" ht="1.5" customHeight="1">
      <c r="A31" s="1"/>
      <c r="B31" s="2"/>
      <c r="C31" s="2"/>
      <c r="D31" s="2"/>
      <c r="E31" s="11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12"/>
      <c r="BV31" s="2"/>
      <c r="BW31" s="2"/>
      <c r="BX31" s="2"/>
      <c r="BY31" s="2"/>
      <c r="BZ31" s="1"/>
    </row>
    <row r="32" spans="1:78" ht="6.75" customHeight="1">
      <c r="A32" s="1"/>
      <c r="B32" s="2"/>
      <c r="C32" s="2"/>
      <c r="D32" s="2"/>
      <c r="E32" s="11"/>
      <c r="F32" s="7"/>
      <c r="G32" s="7"/>
      <c r="H32" s="7"/>
      <c r="I32" s="7"/>
      <c r="J32" s="7"/>
      <c r="K32" s="7"/>
      <c r="L32" s="7"/>
      <c r="M32" s="7"/>
      <c r="N32" s="7"/>
      <c r="O32" s="99" t="s">
        <v>81</v>
      </c>
      <c r="P32" s="146"/>
      <c r="Q32" s="146"/>
      <c r="R32" s="146"/>
      <c r="S32" s="146"/>
      <c r="T32" s="146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12"/>
      <c r="BV32" s="2"/>
      <c r="BW32" s="2"/>
      <c r="BX32" s="2"/>
      <c r="BY32" s="2"/>
      <c r="BZ32" s="1"/>
    </row>
    <row r="33" spans="1:78" ht="16.5" customHeight="1">
      <c r="A33" s="1"/>
      <c r="B33" s="2"/>
      <c r="C33" s="2"/>
      <c r="D33" s="2"/>
      <c r="E33" s="11"/>
      <c r="F33" s="7"/>
      <c r="G33" s="7"/>
      <c r="H33" s="7"/>
      <c r="I33" s="7"/>
      <c r="J33" s="7"/>
      <c r="K33" s="7"/>
      <c r="L33" s="7"/>
      <c r="M33" s="7"/>
      <c r="N33" s="7"/>
      <c r="O33" s="100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7"/>
      <c r="BV33" s="2"/>
      <c r="BW33" s="2"/>
      <c r="BX33" s="2"/>
      <c r="BY33" s="2"/>
      <c r="BZ33" s="1"/>
    </row>
    <row r="34" spans="1:78" ht="2.25" customHeight="1">
      <c r="A34" s="1"/>
      <c r="B34" s="2"/>
      <c r="C34" s="2"/>
      <c r="D34" s="2"/>
      <c r="E34" s="11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12"/>
      <c r="BV34" s="2"/>
      <c r="BW34" s="2"/>
      <c r="BX34" s="2"/>
      <c r="BY34" s="2"/>
      <c r="BZ34" s="1"/>
    </row>
    <row r="35" spans="1:78" ht="6.75" customHeight="1">
      <c r="A35" s="1"/>
      <c r="B35" s="2"/>
      <c r="C35" s="2"/>
      <c r="D35" s="2"/>
      <c r="E35" s="11"/>
      <c r="F35" s="7"/>
      <c r="G35" s="7"/>
      <c r="H35" s="7"/>
      <c r="I35" s="7"/>
      <c r="J35" s="7"/>
      <c r="K35" s="7"/>
      <c r="L35" s="7"/>
      <c r="M35" s="7"/>
      <c r="N35" s="7"/>
      <c r="O35" s="99" t="s">
        <v>82</v>
      </c>
      <c r="P35" s="146"/>
      <c r="Q35" s="146"/>
      <c r="R35" s="146"/>
      <c r="S35" s="146"/>
      <c r="T35" s="146"/>
      <c r="U35" s="146"/>
      <c r="V35" s="146"/>
      <c r="W35" s="146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12"/>
      <c r="BV35" s="2"/>
      <c r="BW35" s="2"/>
      <c r="BX35" s="2"/>
      <c r="BY35" s="2"/>
      <c r="BZ35" s="1"/>
    </row>
    <row r="36" spans="1:78" ht="16.5" customHeight="1">
      <c r="A36" s="1"/>
      <c r="B36" s="2"/>
      <c r="C36" s="2"/>
      <c r="D36" s="2"/>
      <c r="E36" s="11"/>
      <c r="F36" s="7"/>
      <c r="G36" s="7"/>
      <c r="H36" s="7"/>
      <c r="I36" s="7"/>
      <c r="J36" s="7"/>
      <c r="K36" s="7"/>
      <c r="L36" s="7"/>
      <c r="M36" s="7"/>
      <c r="N36" s="7"/>
      <c r="O36" s="100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7"/>
      <c r="BV36" s="2"/>
      <c r="BW36" s="2"/>
      <c r="BX36" s="2"/>
      <c r="BY36" s="2"/>
      <c r="BZ36" s="1"/>
    </row>
    <row r="37" spans="1:78" ht="2.25" customHeight="1">
      <c r="A37" s="1"/>
      <c r="B37" s="2"/>
      <c r="C37" s="2"/>
      <c r="D37" s="2"/>
      <c r="E37" s="11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12"/>
      <c r="BV37" s="2"/>
      <c r="BW37" s="2"/>
      <c r="BX37" s="2"/>
      <c r="BY37" s="2"/>
      <c r="BZ37" s="1"/>
    </row>
    <row r="38" spans="1:78" ht="6.75" customHeight="1">
      <c r="A38" s="1"/>
      <c r="B38" s="2"/>
      <c r="C38" s="2"/>
      <c r="D38" s="2"/>
      <c r="E38" s="11"/>
      <c r="F38" s="7"/>
      <c r="G38" s="7"/>
      <c r="H38" s="7"/>
      <c r="I38" s="7"/>
      <c r="J38" s="7"/>
      <c r="K38" s="7"/>
      <c r="L38" s="7"/>
      <c r="M38" s="7"/>
      <c r="N38" s="7"/>
      <c r="O38" s="99" t="s">
        <v>21</v>
      </c>
      <c r="P38" s="146"/>
      <c r="Q38" s="146"/>
      <c r="R38" s="146"/>
      <c r="S38" s="146"/>
      <c r="T38" s="7"/>
      <c r="U38" s="7"/>
      <c r="V38" s="7"/>
      <c r="W38" s="7"/>
      <c r="X38" s="7"/>
      <c r="Y38" s="7"/>
      <c r="Z38" s="7"/>
      <c r="AA38" s="99" t="s">
        <v>83</v>
      </c>
      <c r="AB38" s="146"/>
      <c r="AC38" s="146"/>
      <c r="AD38" s="146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12"/>
      <c r="BV38" s="2"/>
      <c r="BW38" s="2"/>
      <c r="BX38" s="2"/>
      <c r="BY38" s="2"/>
      <c r="BZ38" s="1"/>
    </row>
    <row r="39" spans="1:78" ht="16.5" customHeight="1">
      <c r="A39" s="1"/>
      <c r="B39" s="2"/>
      <c r="C39" s="2"/>
      <c r="D39" s="2"/>
      <c r="E39" s="11"/>
      <c r="F39" s="7"/>
      <c r="G39" s="7"/>
      <c r="H39" s="7"/>
      <c r="I39" s="7"/>
      <c r="J39" s="7"/>
      <c r="K39" s="7"/>
      <c r="L39" s="7"/>
      <c r="M39" s="7"/>
      <c r="N39" s="7"/>
      <c r="O39" s="100"/>
      <c r="P39" s="100"/>
      <c r="Q39" s="100"/>
      <c r="R39" s="100"/>
      <c r="S39" s="100"/>
      <c r="T39" s="100"/>
      <c r="U39" s="100"/>
      <c r="V39" s="100"/>
      <c r="W39" s="100"/>
      <c r="X39" s="7"/>
      <c r="Y39" s="7"/>
      <c r="Z39" s="7"/>
      <c r="AA39" s="100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7"/>
      <c r="BV39" s="2"/>
      <c r="BW39" s="2"/>
      <c r="BX39" s="2"/>
      <c r="BY39" s="2"/>
      <c r="BZ39" s="1"/>
    </row>
    <row r="40" spans="1:78" ht="3" customHeight="1">
      <c r="A40" s="1"/>
      <c r="B40" s="2"/>
      <c r="C40" s="2"/>
      <c r="D40" s="2"/>
      <c r="E40" s="11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12"/>
      <c r="BV40" s="2"/>
      <c r="BW40" s="2"/>
      <c r="BX40" s="2"/>
      <c r="BY40" s="2"/>
      <c r="BZ40" s="1"/>
    </row>
    <row r="41" spans="1:78" ht="16.5" customHeight="1">
      <c r="A41" s="1"/>
      <c r="B41" s="2"/>
      <c r="C41" s="2"/>
      <c r="D41" s="2"/>
      <c r="E41" s="11"/>
      <c r="F41" s="7"/>
      <c r="G41" s="7"/>
      <c r="H41" s="7"/>
      <c r="I41" s="7"/>
      <c r="J41" s="7"/>
      <c r="K41" s="7"/>
      <c r="L41" s="7"/>
      <c r="M41" s="7"/>
      <c r="N41" s="7"/>
      <c r="O41" s="83" t="s">
        <v>84</v>
      </c>
      <c r="P41" s="83"/>
      <c r="Q41" s="83"/>
      <c r="R41" s="83"/>
      <c r="S41" s="83"/>
      <c r="T41" s="83"/>
      <c r="U41" s="83"/>
      <c r="V41" s="83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7"/>
      <c r="AM41" s="7"/>
      <c r="AN41" s="7"/>
      <c r="AO41" s="7"/>
      <c r="AP41" s="7"/>
      <c r="AQ41" s="83" t="s">
        <v>85</v>
      </c>
      <c r="AR41" s="83"/>
      <c r="AS41" s="83"/>
      <c r="AT41" s="83"/>
      <c r="AU41" s="83"/>
      <c r="AV41" s="83"/>
      <c r="AW41" s="83"/>
      <c r="AX41" s="83"/>
      <c r="AY41" s="83"/>
      <c r="AZ41" s="83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7"/>
      <c r="BQ41" s="7"/>
      <c r="BR41" s="7"/>
      <c r="BS41" s="7"/>
      <c r="BT41" s="7"/>
      <c r="BU41" s="12"/>
      <c r="BV41" s="2"/>
      <c r="BW41" s="2"/>
      <c r="BX41" s="2"/>
      <c r="BY41" s="2"/>
      <c r="BZ41" s="1"/>
    </row>
    <row r="42" spans="1:78" ht="3.75" customHeight="1">
      <c r="A42" s="1"/>
      <c r="B42" s="2"/>
      <c r="C42" s="2"/>
      <c r="D42" s="2"/>
      <c r="E42" s="11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12"/>
      <c r="BV42" s="2"/>
      <c r="BW42" s="2"/>
      <c r="BX42" s="2"/>
      <c r="BY42" s="2"/>
      <c r="BZ42" s="1"/>
    </row>
    <row r="43" spans="1:78" ht="6.75" customHeight="1">
      <c r="A43" s="1"/>
      <c r="B43" s="2"/>
      <c r="C43" s="2"/>
      <c r="D43" s="2"/>
      <c r="E43" s="11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99" t="s">
        <v>70</v>
      </c>
      <c r="AB43" s="89"/>
      <c r="AC43" s="89"/>
      <c r="AD43" s="89"/>
      <c r="AE43" s="89"/>
      <c r="AF43" s="89"/>
      <c r="AG43" s="89"/>
      <c r="AH43" s="89"/>
      <c r="AI43" s="89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12"/>
      <c r="BV43" s="2"/>
      <c r="BW43" s="2"/>
      <c r="BX43" s="2"/>
      <c r="BY43" s="2"/>
      <c r="BZ43" s="1"/>
    </row>
    <row r="44" spans="1:78" ht="16.5" customHeight="1">
      <c r="A44" s="1"/>
      <c r="B44" s="2"/>
      <c r="C44" s="2"/>
      <c r="D44" s="2"/>
      <c r="E44" s="11"/>
      <c r="F44" s="7"/>
      <c r="G44" s="7"/>
      <c r="H44" s="7"/>
      <c r="I44" s="7"/>
      <c r="J44" s="7"/>
      <c r="K44" s="7"/>
      <c r="L44" s="7"/>
      <c r="M44" s="7"/>
      <c r="N44" s="7"/>
      <c r="O44" s="151" t="s">
        <v>86</v>
      </c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41"/>
      <c r="AB44" s="142"/>
      <c r="AC44" s="142"/>
      <c r="AD44" s="141"/>
      <c r="AE44" s="143"/>
      <c r="AF44" s="141"/>
      <c r="AG44" s="141"/>
      <c r="AH44" s="141"/>
      <c r="AI44" s="141"/>
      <c r="AJ44" s="144"/>
      <c r="AK44" s="143"/>
      <c r="AL44" s="141"/>
      <c r="AM44" s="141"/>
      <c r="AN44" s="141"/>
      <c r="AO44" s="141"/>
      <c r="AP44" s="144"/>
      <c r="AQ44" s="141"/>
      <c r="AR44" s="142"/>
      <c r="AS44" s="142"/>
      <c r="AT44" s="142"/>
      <c r="AU44" s="142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12"/>
      <c r="BV44" s="2"/>
      <c r="BW44" s="2"/>
      <c r="BX44" s="2"/>
      <c r="BY44" s="2"/>
      <c r="BZ44" s="1"/>
    </row>
    <row r="45" spans="1:78" ht="2.25" customHeight="1">
      <c r="A45" s="1"/>
      <c r="B45" s="2"/>
      <c r="C45" s="2"/>
      <c r="D45" s="2"/>
      <c r="E45" s="11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12"/>
      <c r="BV45" s="2"/>
      <c r="BW45" s="2"/>
      <c r="BX45" s="2"/>
      <c r="BY45" s="2"/>
      <c r="BZ45" s="1"/>
    </row>
    <row r="46" spans="1:78" ht="6.75" customHeight="1">
      <c r="A46" s="1"/>
      <c r="B46" s="2"/>
      <c r="C46" s="2"/>
      <c r="D46" s="2"/>
      <c r="E46" s="11"/>
      <c r="F46" s="7"/>
      <c r="G46" s="7"/>
      <c r="H46" s="7"/>
      <c r="I46" s="7"/>
      <c r="J46" s="7"/>
      <c r="K46" s="7"/>
      <c r="L46" s="7"/>
      <c r="M46" s="7"/>
      <c r="N46" s="7"/>
      <c r="O46" s="99" t="s">
        <v>512</v>
      </c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12"/>
      <c r="BV46" s="2"/>
      <c r="BW46" s="2"/>
      <c r="BX46" s="2"/>
      <c r="BY46" s="2"/>
      <c r="BZ46" s="1"/>
    </row>
    <row r="47" spans="1:78" ht="16.5" customHeight="1">
      <c r="A47" s="1"/>
      <c r="B47" s="2"/>
      <c r="C47" s="2"/>
      <c r="D47" s="2"/>
      <c r="E47" s="11"/>
      <c r="F47" s="7"/>
      <c r="G47" s="7"/>
      <c r="H47" s="7"/>
      <c r="I47" s="7"/>
      <c r="J47" s="7"/>
      <c r="K47" s="7"/>
      <c r="L47" s="7"/>
      <c r="M47" s="7"/>
      <c r="N47" s="7"/>
      <c r="O47" s="100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7"/>
      <c r="BV47" s="2"/>
      <c r="BW47" s="2"/>
      <c r="BX47" s="2"/>
      <c r="BY47" s="2"/>
      <c r="BZ47" s="1"/>
    </row>
    <row r="48" spans="1:78" ht="1.5" customHeight="1">
      <c r="A48" s="1"/>
      <c r="B48" s="2"/>
      <c r="C48" s="2"/>
      <c r="D48" s="2"/>
      <c r="E48" s="11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12"/>
      <c r="BV48" s="2"/>
      <c r="BW48" s="2"/>
      <c r="BX48" s="2"/>
      <c r="BY48" s="2"/>
      <c r="BZ48" s="1"/>
    </row>
    <row r="49" spans="1:78" ht="6.75" customHeight="1">
      <c r="A49" s="1"/>
      <c r="B49" s="2"/>
      <c r="C49" s="2"/>
      <c r="D49" s="2"/>
      <c r="E49" s="11"/>
      <c r="F49" s="7"/>
      <c r="G49" s="7"/>
      <c r="H49" s="7"/>
      <c r="I49" s="7"/>
      <c r="J49" s="7"/>
      <c r="K49" s="7"/>
      <c r="L49" s="7"/>
      <c r="M49" s="7"/>
      <c r="N49" s="7"/>
      <c r="O49" s="99" t="s">
        <v>87</v>
      </c>
      <c r="P49" s="146"/>
      <c r="Q49" s="146"/>
      <c r="R49" s="146"/>
      <c r="S49" s="146"/>
      <c r="T49" s="146"/>
      <c r="U49" s="146"/>
      <c r="V49" s="146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12"/>
      <c r="BV49" s="2"/>
      <c r="BW49" s="2"/>
      <c r="BX49" s="2"/>
      <c r="BY49" s="2"/>
      <c r="BZ49" s="1"/>
    </row>
    <row r="50" spans="1:78" ht="16.5" customHeight="1">
      <c r="A50" s="1"/>
      <c r="B50" s="2"/>
      <c r="C50" s="2"/>
      <c r="D50" s="2"/>
      <c r="E50" s="11"/>
      <c r="F50" s="7"/>
      <c r="G50" s="7"/>
      <c r="H50" s="7"/>
      <c r="I50" s="7"/>
      <c r="J50" s="7"/>
      <c r="K50" s="7"/>
      <c r="L50" s="7"/>
      <c r="M50" s="7"/>
      <c r="N50" s="7"/>
      <c r="O50" s="100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7"/>
      <c r="BV50" s="2"/>
      <c r="BW50" s="2"/>
      <c r="BX50" s="2"/>
      <c r="BY50" s="2"/>
      <c r="BZ50" s="1"/>
    </row>
    <row r="51" spans="1:78" ht="5.25" customHeight="1">
      <c r="A51" s="1"/>
      <c r="B51" s="2"/>
      <c r="C51" s="2"/>
      <c r="D51" s="2"/>
      <c r="E51" s="11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12"/>
      <c r="BV51" s="2"/>
      <c r="BW51" s="2"/>
      <c r="BX51" s="2"/>
      <c r="BY51" s="2"/>
      <c r="BZ51" s="1"/>
    </row>
    <row r="52" spans="1:78" ht="16.5" customHeight="1">
      <c r="A52" s="1"/>
      <c r="B52" s="2"/>
      <c r="C52" s="2"/>
      <c r="D52" s="2"/>
      <c r="E52" s="11"/>
      <c r="F52" s="7"/>
      <c r="G52" s="7"/>
      <c r="H52" s="7"/>
      <c r="I52" s="7"/>
      <c r="J52" s="7"/>
      <c r="K52" s="7"/>
      <c r="L52" s="7"/>
      <c r="M52" s="7"/>
      <c r="N52" s="7"/>
      <c r="O52" s="83" t="s">
        <v>89</v>
      </c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 t="s">
        <v>88</v>
      </c>
      <c r="AA52" s="83"/>
      <c r="AB52" s="83"/>
      <c r="AC52" s="147"/>
      <c r="AD52" s="147"/>
      <c r="AE52" s="147"/>
      <c r="AF52" s="147"/>
      <c r="AG52" s="147"/>
      <c r="AH52" s="83" t="s">
        <v>90</v>
      </c>
      <c r="AI52" s="83"/>
      <c r="AJ52" s="83"/>
      <c r="AK52" s="83"/>
      <c r="AL52" s="83"/>
      <c r="AM52" s="83"/>
      <c r="AN52" s="83"/>
      <c r="AO52" s="83"/>
      <c r="AP52" s="83"/>
      <c r="AQ52" s="148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149"/>
      <c r="BO52" s="149"/>
      <c r="BP52" s="149"/>
      <c r="BQ52" s="149"/>
      <c r="BR52" s="149"/>
      <c r="BS52" s="149"/>
      <c r="BT52" s="149"/>
      <c r="BU52" s="150"/>
      <c r="BV52" s="2"/>
      <c r="BW52" s="2"/>
      <c r="BX52" s="2"/>
      <c r="BY52" s="2"/>
      <c r="BZ52" s="1"/>
    </row>
    <row r="53" spans="1:78" ht="4.5" customHeight="1">
      <c r="A53" s="1"/>
      <c r="B53" s="2"/>
      <c r="C53" s="2"/>
      <c r="D53" s="2"/>
      <c r="E53" s="11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12"/>
      <c r="BV53" s="2"/>
      <c r="BW53" s="2"/>
      <c r="BX53" s="2"/>
      <c r="BY53" s="2"/>
      <c r="BZ53" s="1"/>
    </row>
    <row r="54" spans="1:78" ht="16.5" customHeight="1">
      <c r="A54" s="1"/>
      <c r="B54" s="2"/>
      <c r="C54" s="2"/>
      <c r="D54" s="2"/>
      <c r="E54" s="11"/>
      <c r="F54" s="7"/>
      <c r="G54" s="7"/>
      <c r="H54" s="7"/>
      <c r="I54" s="7"/>
      <c r="J54" s="7"/>
      <c r="K54" s="7"/>
      <c r="L54" s="7"/>
      <c r="M54" s="7"/>
      <c r="N54" s="7"/>
      <c r="O54" s="83" t="s">
        <v>69</v>
      </c>
      <c r="P54" s="83"/>
      <c r="Q54" s="83"/>
      <c r="R54" s="83"/>
      <c r="S54" s="83"/>
      <c r="T54" s="83"/>
      <c r="U54" s="83"/>
      <c r="V54" s="83"/>
      <c r="W54" s="100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7"/>
      <c r="BV54" s="2"/>
      <c r="BW54" s="2"/>
      <c r="BX54" s="2"/>
      <c r="BY54" s="2"/>
      <c r="BZ54" s="1"/>
    </row>
    <row r="55" spans="1:78" ht="4.5" customHeight="1">
      <c r="A55" s="1"/>
      <c r="B55" s="2"/>
      <c r="C55" s="2"/>
      <c r="D55" s="2"/>
      <c r="E55" s="11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12"/>
      <c r="BV55" s="2"/>
      <c r="BW55" s="2"/>
      <c r="BX55" s="2"/>
      <c r="BY55" s="2"/>
      <c r="BZ55" s="1"/>
    </row>
    <row r="56" spans="1:78" ht="16.5" customHeight="1">
      <c r="A56" s="1"/>
      <c r="B56" s="2"/>
      <c r="C56" s="2"/>
      <c r="D56" s="2"/>
      <c r="E56" s="11"/>
      <c r="F56" s="7"/>
      <c r="G56" s="7"/>
      <c r="H56" s="7"/>
      <c r="I56" s="7"/>
      <c r="J56" s="7"/>
      <c r="K56" s="7"/>
      <c r="L56" s="7"/>
      <c r="M56" s="7"/>
      <c r="N56" s="7"/>
      <c r="O56" s="83" t="s">
        <v>7</v>
      </c>
      <c r="P56" s="83"/>
      <c r="Q56" s="83"/>
      <c r="R56" s="83"/>
      <c r="S56" s="83"/>
      <c r="T56" s="83"/>
      <c r="U56" s="83"/>
      <c r="V56" s="83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12"/>
      <c r="BV56" s="2"/>
      <c r="BW56" s="2"/>
      <c r="BX56" s="2"/>
      <c r="BY56" s="2"/>
      <c r="BZ56" s="1"/>
    </row>
    <row r="57" spans="1:78" ht="4.5" customHeight="1">
      <c r="A57" s="1"/>
      <c r="B57" s="2"/>
      <c r="C57" s="2"/>
      <c r="D57" s="2"/>
      <c r="E57" s="11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12"/>
      <c r="BV57" s="2"/>
      <c r="BW57" s="2"/>
      <c r="BX57" s="2"/>
      <c r="BY57" s="2"/>
      <c r="BZ57" s="1"/>
    </row>
    <row r="58" spans="1:78" ht="10.5" customHeight="1">
      <c r="A58" s="1"/>
      <c r="B58" s="2"/>
      <c r="C58" s="2"/>
      <c r="D58" s="2"/>
      <c r="E58" s="8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10"/>
      <c r="BV58" s="2"/>
      <c r="BW58" s="2"/>
      <c r="BX58" s="2"/>
      <c r="BY58" s="2"/>
      <c r="BZ58" s="1"/>
    </row>
    <row r="59" spans="1:78" ht="10.5" customHeight="1">
      <c r="A59" s="1"/>
      <c r="B59" s="2"/>
      <c r="C59" s="2"/>
      <c r="D59" s="2"/>
      <c r="E59" s="11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12"/>
      <c r="BV59" s="2"/>
      <c r="BW59" s="2"/>
      <c r="BX59" s="2"/>
      <c r="BY59" s="2"/>
      <c r="BZ59" s="1"/>
    </row>
    <row r="60" spans="1:78" ht="11.25" customHeight="1">
      <c r="A60" s="1"/>
      <c r="B60" s="2"/>
      <c r="C60" s="2"/>
      <c r="D60" s="2"/>
      <c r="E60" s="101" t="s">
        <v>94</v>
      </c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3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10"/>
      <c r="BV60" s="2"/>
      <c r="BW60" s="2"/>
      <c r="BX60" s="2"/>
      <c r="BY60" s="2"/>
      <c r="BZ60" s="1"/>
    </row>
    <row r="61" spans="1:78" ht="4.5" customHeight="1">
      <c r="A61" s="1"/>
      <c r="B61" s="2"/>
      <c r="C61" s="2"/>
      <c r="D61" s="2"/>
      <c r="E61" s="11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12"/>
      <c r="BV61" s="2"/>
      <c r="BW61" s="2"/>
      <c r="BX61" s="2"/>
      <c r="BY61" s="2"/>
      <c r="BZ61" s="1"/>
    </row>
    <row r="62" spans="1:78" ht="15.75" customHeight="1">
      <c r="A62" s="1"/>
      <c r="B62" s="2"/>
      <c r="C62" s="2"/>
      <c r="D62" s="2"/>
      <c r="E62" s="11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12"/>
      <c r="AR62" s="176" t="s">
        <v>95</v>
      </c>
      <c r="AS62" s="225"/>
      <c r="AT62" s="225"/>
      <c r="AU62" s="225"/>
      <c r="AV62" s="225"/>
      <c r="AW62" s="225"/>
      <c r="AX62" s="225"/>
      <c r="AY62" s="225"/>
      <c r="AZ62" s="225"/>
      <c r="BA62" s="225"/>
      <c r="BB62" s="225"/>
      <c r="BC62" s="225"/>
      <c r="BD62" s="225"/>
      <c r="BE62" s="225"/>
      <c r="BF62" s="225"/>
      <c r="BG62" s="178"/>
      <c r="BH62" s="179" t="s">
        <v>97</v>
      </c>
      <c r="BI62" s="226"/>
      <c r="BJ62" s="226"/>
      <c r="BK62" s="226"/>
      <c r="BL62" s="226"/>
      <c r="BM62" s="226"/>
      <c r="BN62" s="226"/>
      <c r="BO62" s="226"/>
      <c r="BP62" s="226"/>
      <c r="BQ62" s="226"/>
      <c r="BR62" s="226"/>
      <c r="BS62" s="226"/>
      <c r="BT62" s="226"/>
      <c r="BU62" s="181"/>
      <c r="BV62" s="2"/>
      <c r="BW62" s="2"/>
      <c r="BX62" s="2"/>
      <c r="BY62" s="2"/>
      <c r="BZ62" s="1"/>
    </row>
    <row r="63" spans="1:78" ht="11.25" customHeight="1">
      <c r="A63" s="1"/>
      <c r="B63" s="2"/>
      <c r="C63" s="2"/>
      <c r="D63" s="2"/>
      <c r="E63" s="13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5"/>
      <c r="AR63" s="173" t="s">
        <v>96</v>
      </c>
      <c r="AS63" s="174"/>
      <c r="AT63" s="174"/>
      <c r="AU63" s="174"/>
      <c r="AV63" s="174"/>
      <c r="AW63" s="174"/>
      <c r="AX63" s="174"/>
      <c r="AY63" s="174"/>
      <c r="AZ63" s="174"/>
      <c r="BA63" s="174"/>
      <c r="BB63" s="174"/>
      <c r="BC63" s="174"/>
      <c r="BD63" s="174"/>
      <c r="BE63" s="174"/>
      <c r="BF63" s="174"/>
      <c r="BG63" s="175"/>
      <c r="BH63" s="173" t="s">
        <v>96</v>
      </c>
      <c r="BI63" s="174"/>
      <c r="BJ63" s="174"/>
      <c r="BK63" s="174"/>
      <c r="BL63" s="174"/>
      <c r="BM63" s="174"/>
      <c r="BN63" s="174"/>
      <c r="BO63" s="174"/>
      <c r="BP63" s="174"/>
      <c r="BQ63" s="174"/>
      <c r="BR63" s="174"/>
      <c r="BS63" s="174"/>
      <c r="BT63" s="174"/>
      <c r="BU63" s="175"/>
      <c r="BV63" s="2"/>
      <c r="BW63" s="2"/>
      <c r="BX63" s="2"/>
      <c r="BY63" s="2"/>
      <c r="BZ63" s="1"/>
    </row>
    <row r="64" spans="1:78" ht="15.75" customHeight="1">
      <c r="A64" s="1"/>
      <c r="B64" s="2"/>
      <c r="C64" s="2"/>
      <c r="D64" s="2"/>
      <c r="E64" s="11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12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12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12"/>
      <c r="BV64" s="2"/>
      <c r="BW64" s="2"/>
      <c r="BX64" s="2"/>
      <c r="BY64" s="2"/>
      <c r="BZ64" s="1"/>
    </row>
    <row r="65" spans="1:78" ht="16.5" customHeight="1">
      <c r="A65" s="1"/>
      <c r="B65" s="2"/>
      <c r="C65" s="2"/>
      <c r="D65" s="2"/>
      <c r="E65" s="85"/>
      <c r="F65" s="86"/>
      <c r="G65" s="86"/>
      <c r="H65" s="86"/>
      <c r="I65" s="86"/>
      <c r="J65" s="86"/>
      <c r="K65" s="7"/>
      <c r="L65" s="7"/>
      <c r="M65" s="7"/>
      <c r="N65" s="7"/>
      <c r="O65" s="172" t="s">
        <v>202</v>
      </c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9"/>
      <c r="AR65" s="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7"/>
      <c r="BG65" s="12"/>
      <c r="BH65" s="7"/>
      <c r="BI65" s="7"/>
      <c r="BJ65" s="167"/>
      <c r="BK65" s="167"/>
      <c r="BL65" s="167"/>
      <c r="BM65" s="167"/>
      <c r="BN65" s="167"/>
      <c r="BO65" s="167"/>
      <c r="BP65" s="167"/>
      <c r="BQ65" s="167"/>
      <c r="BR65" s="167"/>
      <c r="BS65" s="167"/>
      <c r="BT65" s="167"/>
      <c r="BU65" s="169"/>
      <c r="BV65" s="2"/>
      <c r="BW65" s="2"/>
      <c r="BX65" s="2"/>
      <c r="BY65" s="2"/>
      <c r="BZ65" s="1"/>
    </row>
    <row r="66" spans="1:78" ht="7.5" customHeight="1">
      <c r="A66" s="1"/>
      <c r="B66" s="2"/>
      <c r="C66" s="2"/>
      <c r="D66" s="2"/>
      <c r="E66" s="11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12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12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12"/>
      <c r="BV66" s="2"/>
      <c r="BW66" s="2"/>
      <c r="BX66" s="2"/>
      <c r="BY66" s="2"/>
      <c r="BZ66" s="1"/>
    </row>
    <row r="67" spans="1:78" ht="16.5" customHeight="1">
      <c r="A67" s="1"/>
      <c r="B67" s="2"/>
      <c r="C67" s="2"/>
      <c r="D67" s="2"/>
      <c r="E67" s="11"/>
      <c r="F67" s="7"/>
      <c r="G67" s="7"/>
      <c r="H67" s="7"/>
      <c r="I67" s="7"/>
      <c r="J67" s="7"/>
      <c r="K67" s="7"/>
      <c r="L67" s="7"/>
      <c r="M67" s="7"/>
      <c r="N67" s="7"/>
      <c r="O67" s="170" t="s">
        <v>203</v>
      </c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71"/>
      <c r="AR67" s="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7"/>
      <c r="BG67" s="12"/>
      <c r="BH67" s="7"/>
      <c r="BI67" s="7"/>
      <c r="BJ67" s="167"/>
      <c r="BK67" s="168"/>
      <c r="BL67" s="168"/>
      <c r="BM67" s="168"/>
      <c r="BN67" s="168"/>
      <c r="BO67" s="168"/>
      <c r="BP67" s="168"/>
      <c r="BQ67" s="168"/>
      <c r="BR67" s="168"/>
      <c r="BS67" s="168"/>
      <c r="BT67" s="168"/>
      <c r="BU67" s="169"/>
      <c r="BV67" s="2"/>
      <c r="BW67" s="2"/>
      <c r="BX67" s="2"/>
      <c r="BY67" s="2"/>
      <c r="BZ67" s="1"/>
    </row>
    <row r="68" spans="1:78" ht="7.5" customHeight="1">
      <c r="A68" s="1"/>
      <c r="B68" s="2"/>
      <c r="C68" s="2"/>
      <c r="D68" s="2"/>
      <c r="E68" s="11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12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12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12"/>
      <c r="BV68" s="2"/>
      <c r="BW68" s="2"/>
      <c r="BX68" s="2"/>
      <c r="BY68" s="2"/>
      <c r="BZ68" s="1"/>
    </row>
    <row r="69" spans="1:78" ht="16.5" customHeight="1">
      <c r="A69" s="1"/>
      <c r="B69" s="2"/>
      <c r="C69" s="2"/>
      <c r="D69" s="2"/>
      <c r="E69" s="11"/>
      <c r="F69" s="7"/>
      <c r="G69" s="7"/>
      <c r="H69" s="7"/>
      <c r="I69" s="7"/>
      <c r="J69" s="7"/>
      <c r="K69" s="7"/>
      <c r="L69" s="7"/>
      <c r="M69" s="7"/>
      <c r="N69" s="7"/>
      <c r="O69" s="170" t="s">
        <v>204</v>
      </c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71"/>
      <c r="AR69" s="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7"/>
      <c r="BG69" s="12"/>
      <c r="BH69" s="7"/>
      <c r="BI69" s="7"/>
      <c r="BJ69" s="167"/>
      <c r="BK69" s="168"/>
      <c r="BL69" s="168"/>
      <c r="BM69" s="168"/>
      <c r="BN69" s="168"/>
      <c r="BO69" s="168"/>
      <c r="BP69" s="168"/>
      <c r="BQ69" s="168"/>
      <c r="BR69" s="168"/>
      <c r="BS69" s="168"/>
      <c r="BT69" s="168"/>
      <c r="BU69" s="169"/>
      <c r="BV69" s="2"/>
      <c r="BW69" s="2"/>
      <c r="BX69" s="2"/>
      <c r="BY69" s="2"/>
      <c r="BZ69" s="1"/>
    </row>
    <row r="70" spans="1:78" ht="7.5" customHeight="1">
      <c r="A70" s="1"/>
      <c r="B70" s="2"/>
      <c r="C70" s="2"/>
      <c r="D70" s="2"/>
      <c r="E70" s="13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5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5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5"/>
      <c r="BV70" s="2"/>
      <c r="BW70" s="2"/>
      <c r="BX70" s="2"/>
      <c r="BY70" s="2"/>
      <c r="BZ70" s="1"/>
    </row>
    <row r="71" spans="1:78" ht="15.75" customHeight="1">
      <c r="A71" s="1"/>
      <c r="B71" s="2"/>
      <c r="C71" s="2"/>
      <c r="D71" s="2"/>
      <c r="E71" s="11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12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12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12"/>
      <c r="BV71" s="2"/>
      <c r="BW71" s="2"/>
      <c r="BX71" s="2"/>
      <c r="BY71" s="2"/>
      <c r="BZ71" s="1"/>
    </row>
    <row r="72" spans="1:78" ht="16.5" customHeight="1">
      <c r="A72" s="1"/>
      <c r="B72" s="2"/>
      <c r="C72" s="2"/>
      <c r="D72" s="2"/>
      <c r="E72" s="85"/>
      <c r="F72" s="86"/>
      <c r="G72" s="86"/>
      <c r="H72" s="86"/>
      <c r="I72" s="86"/>
      <c r="J72" s="86"/>
      <c r="K72" s="7"/>
      <c r="L72" s="7"/>
      <c r="M72" s="7"/>
      <c r="N72" s="7"/>
      <c r="O72" s="172" t="s">
        <v>202</v>
      </c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59"/>
      <c r="AR72" s="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7"/>
      <c r="BG72" s="12"/>
      <c r="BH72" s="7"/>
      <c r="BI72" s="7"/>
      <c r="BJ72" s="167"/>
      <c r="BK72" s="168"/>
      <c r="BL72" s="168"/>
      <c r="BM72" s="168"/>
      <c r="BN72" s="168"/>
      <c r="BO72" s="168"/>
      <c r="BP72" s="168"/>
      <c r="BQ72" s="168"/>
      <c r="BR72" s="168"/>
      <c r="BS72" s="168"/>
      <c r="BT72" s="168"/>
      <c r="BU72" s="169"/>
      <c r="BV72" s="2"/>
      <c r="BW72" s="2"/>
      <c r="BX72" s="2"/>
      <c r="BY72" s="2"/>
      <c r="BZ72" s="1"/>
    </row>
    <row r="73" spans="1:78" ht="7.5" customHeight="1">
      <c r="A73" s="1"/>
      <c r="B73" s="2"/>
      <c r="C73" s="2"/>
      <c r="D73" s="2"/>
      <c r="E73" s="11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12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12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12"/>
      <c r="BV73" s="2"/>
      <c r="BW73" s="2"/>
      <c r="BX73" s="2"/>
      <c r="BY73" s="2"/>
      <c r="BZ73" s="1"/>
    </row>
    <row r="74" spans="1:78" ht="16.5" customHeight="1">
      <c r="A74" s="1"/>
      <c r="B74" s="2"/>
      <c r="C74" s="2"/>
      <c r="D74" s="2"/>
      <c r="E74" s="11"/>
      <c r="F74" s="7"/>
      <c r="G74" s="7"/>
      <c r="H74" s="7"/>
      <c r="I74" s="7"/>
      <c r="J74" s="7"/>
      <c r="K74" s="7"/>
      <c r="L74" s="7"/>
      <c r="M74" s="7"/>
      <c r="N74" s="7"/>
      <c r="O74" s="170" t="s">
        <v>203</v>
      </c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71"/>
      <c r="AR74" s="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7"/>
      <c r="BG74" s="12"/>
      <c r="BH74" s="7"/>
      <c r="BI74" s="7"/>
      <c r="BJ74" s="167"/>
      <c r="BK74" s="168"/>
      <c r="BL74" s="168"/>
      <c r="BM74" s="168"/>
      <c r="BN74" s="168"/>
      <c r="BO74" s="168"/>
      <c r="BP74" s="168"/>
      <c r="BQ74" s="168"/>
      <c r="BR74" s="168"/>
      <c r="BS74" s="168"/>
      <c r="BT74" s="168"/>
      <c r="BU74" s="169"/>
      <c r="BV74" s="2"/>
      <c r="BW74" s="2"/>
      <c r="BX74" s="2"/>
      <c r="BY74" s="2"/>
      <c r="BZ74" s="1"/>
    </row>
    <row r="75" spans="1:78" ht="7.5" customHeight="1">
      <c r="A75" s="1"/>
      <c r="B75" s="2"/>
      <c r="C75" s="2"/>
      <c r="D75" s="2"/>
      <c r="E75" s="11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12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12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12"/>
      <c r="BV75" s="2"/>
      <c r="BW75" s="2"/>
      <c r="BX75" s="2"/>
      <c r="BY75" s="2"/>
      <c r="BZ75" s="1"/>
    </row>
    <row r="76" spans="1:78" ht="16.5" customHeight="1">
      <c r="A76" s="1"/>
      <c r="B76" s="2"/>
      <c r="C76" s="2"/>
      <c r="D76" s="2"/>
      <c r="E76" s="11"/>
      <c r="F76" s="7"/>
      <c r="G76" s="7"/>
      <c r="H76" s="7"/>
      <c r="I76" s="7"/>
      <c r="J76" s="7"/>
      <c r="K76" s="7"/>
      <c r="L76" s="7"/>
      <c r="M76" s="7"/>
      <c r="N76" s="7"/>
      <c r="O76" s="170" t="s">
        <v>204</v>
      </c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71"/>
      <c r="AR76" s="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7"/>
      <c r="BG76" s="12"/>
      <c r="BH76" s="7"/>
      <c r="BI76" s="7"/>
      <c r="BJ76" s="167"/>
      <c r="BK76" s="168"/>
      <c r="BL76" s="168"/>
      <c r="BM76" s="168"/>
      <c r="BN76" s="168"/>
      <c r="BO76" s="168"/>
      <c r="BP76" s="168"/>
      <c r="BQ76" s="168"/>
      <c r="BR76" s="168"/>
      <c r="BS76" s="168"/>
      <c r="BT76" s="168"/>
      <c r="BU76" s="169"/>
      <c r="BV76" s="2"/>
      <c r="BW76" s="2"/>
      <c r="BX76" s="2"/>
      <c r="BY76" s="2"/>
      <c r="BZ76" s="1"/>
    </row>
    <row r="77" spans="1:78" ht="7.5" customHeight="1">
      <c r="A77" s="1"/>
      <c r="B77" s="2"/>
      <c r="C77" s="2"/>
      <c r="D77" s="2"/>
      <c r="E77" s="13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5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5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5"/>
      <c r="BV77" s="2"/>
      <c r="BW77" s="2"/>
      <c r="BX77" s="2"/>
      <c r="BY77" s="2"/>
      <c r="BZ77" s="1"/>
    </row>
    <row r="78" spans="1:78" ht="15.75" customHeight="1">
      <c r="A78" s="1"/>
      <c r="B78" s="2"/>
      <c r="C78" s="2"/>
      <c r="D78" s="2"/>
      <c r="E78" s="8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10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7"/>
      <c r="BG78" s="12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12"/>
      <c r="BV78" s="2"/>
      <c r="BW78" s="2"/>
      <c r="BX78" s="2"/>
      <c r="BY78" s="2"/>
      <c r="BZ78" s="1"/>
    </row>
    <row r="79" spans="1:78" ht="16.5" customHeight="1">
      <c r="A79" s="1"/>
      <c r="B79" s="2"/>
      <c r="C79" s="2"/>
      <c r="D79" s="2"/>
      <c r="E79" s="85"/>
      <c r="F79" s="86"/>
      <c r="G79" s="86"/>
      <c r="H79" s="86"/>
      <c r="I79" s="86"/>
      <c r="J79" s="86"/>
      <c r="K79" s="7"/>
      <c r="L79" s="7"/>
      <c r="M79" s="7"/>
      <c r="N79" s="7"/>
      <c r="O79" s="172" t="s">
        <v>202</v>
      </c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9"/>
      <c r="AR79" s="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7"/>
      <c r="BG79" s="12"/>
      <c r="BH79" s="7"/>
      <c r="BI79" s="7"/>
      <c r="BJ79" s="167"/>
      <c r="BK79" s="168"/>
      <c r="BL79" s="168"/>
      <c r="BM79" s="168"/>
      <c r="BN79" s="168"/>
      <c r="BO79" s="168"/>
      <c r="BP79" s="168"/>
      <c r="BQ79" s="168"/>
      <c r="BR79" s="168"/>
      <c r="BS79" s="168"/>
      <c r="BT79" s="168"/>
      <c r="BU79" s="169"/>
      <c r="BV79" s="2"/>
      <c r="BW79" s="2"/>
      <c r="BX79" s="2"/>
      <c r="BY79" s="2"/>
      <c r="BZ79" s="1"/>
    </row>
    <row r="80" spans="1:78" ht="7.5" customHeight="1">
      <c r="A80" s="1"/>
      <c r="B80" s="2"/>
      <c r="C80" s="2"/>
      <c r="D80" s="2"/>
      <c r="E80" s="11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12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12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12"/>
      <c r="BV80" s="2"/>
      <c r="BW80" s="2"/>
      <c r="BX80" s="2"/>
      <c r="BY80" s="2"/>
      <c r="BZ80" s="1"/>
    </row>
    <row r="81" spans="1:78" ht="16.5" customHeight="1">
      <c r="A81" s="1"/>
      <c r="B81" s="2"/>
      <c r="C81" s="2"/>
      <c r="D81" s="2"/>
      <c r="E81" s="11"/>
      <c r="F81" s="7"/>
      <c r="G81" s="7"/>
      <c r="H81" s="7"/>
      <c r="I81" s="7"/>
      <c r="J81" s="7"/>
      <c r="K81" s="7"/>
      <c r="L81" s="7"/>
      <c r="M81" s="7"/>
      <c r="N81" s="7"/>
      <c r="O81" s="170" t="s">
        <v>203</v>
      </c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71"/>
      <c r="AR81" s="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7"/>
      <c r="BG81" s="12"/>
      <c r="BH81" s="7"/>
      <c r="BI81" s="7"/>
      <c r="BJ81" s="167"/>
      <c r="BK81" s="168"/>
      <c r="BL81" s="168"/>
      <c r="BM81" s="168"/>
      <c r="BN81" s="168"/>
      <c r="BO81" s="168"/>
      <c r="BP81" s="168"/>
      <c r="BQ81" s="168"/>
      <c r="BR81" s="168"/>
      <c r="BS81" s="168"/>
      <c r="BT81" s="168"/>
      <c r="BU81" s="169"/>
      <c r="BV81" s="2"/>
      <c r="BW81" s="2"/>
      <c r="BX81" s="2"/>
      <c r="BY81" s="2"/>
      <c r="BZ81" s="1"/>
    </row>
    <row r="82" spans="1:78" ht="7.5" customHeight="1">
      <c r="A82" s="1"/>
      <c r="B82" s="2"/>
      <c r="C82" s="2"/>
      <c r="D82" s="2"/>
      <c r="E82" s="11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12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12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12"/>
      <c r="BV82" s="2"/>
      <c r="BW82" s="2"/>
      <c r="BX82" s="2"/>
      <c r="BY82" s="2"/>
      <c r="BZ82" s="1"/>
    </row>
    <row r="83" spans="1:78" ht="16.5" customHeight="1">
      <c r="A83" s="1"/>
      <c r="B83" s="2"/>
      <c r="C83" s="2"/>
      <c r="D83" s="2"/>
      <c r="E83" s="11"/>
      <c r="F83" s="7"/>
      <c r="G83" s="7"/>
      <c r="H83" s="7"/>
      <c r="I83" s="7"/>
      <c r="J83" s="7"/>
      <c r="K83" s="7"/>
      <c r="L83" s="7"/>
      <c r="M83" s="7"/>
      <c r="N83" s="7"/>
      <c r="O83" s="170" t="s">
        <v>204</v>
      </c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71"/>
      <c r="AR83" s="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7"/>
      <c r="BG83" s="12"/>
      <c r="BH83" s="7"/>
      <c r="BI83" s="7"/>
      <c r="BJ83" s="167"/>
      <c r="BK83" s="168"/>
      <c r="BL83" s="168"/>
      <c r="BM83" s="168"/>
      <c r="BN83" s="168"/>
      <c r="BO83" s="168"/>
      <c r="BP83" s="168"/>
      <c r="BQ83" s="168"/>
      <c r="BR83" s="168"/>
      <c r="BS83" s="168"/>
      <c r="BT83" s="168"/>
      <c r="BU83" s="169"/>
      <c r="BV83" s="2"/>
      <c r="BW83" s="2"/>
      <c r="BX83" s="2"/>
      <c r="BY83" s="2"/>
      <c r="BZ83" s="1"/>
    </row>
    <row r="84" spans="1:78" ht="10.5" customHeight="1">
      <c r="A84" s="1"/>
      <c r="B84" s="2"/>
      <c r="C84" s="2"/>
      <c r="D84" s="2"/>
      <c r="E84" s="13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5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5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5"/>
      <c r="BV84" s="2"/>
      <c r="BW84" s="2"/>
      <c r="BX84" s="2"/>
      <c r="BY84" s="2"/>
      <c r="BZ84" s="1"/>
    </row>
    <row r="85" spans="1:78" ht="8.25" customHeight="1">
      <c r="A85" s="1"/>
      <c r="B85" s="2"/>
      <c r="C85" s="2"/>
      <c r="D85" s="2"/>
      <c r="E85" s="11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12"/>
      <c r="BV85" s="2"/>
      <c r="BW85" s="2"/>
      <c r="BX85" s="2"/>
      <c r="BY85" s="2"/>
      <c r="BZ85" s="1"/>
    </row>
    <row r="86" spans="1:78" ht="9" customHeight="1">
      <c r="A86" s="1"/>
      <c r="B86" s="2"/>
      <c r="C86" s="2"/>
      <c r="D86" s="2"/>
      <c r="E86" s="13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5"/>
      <c r="BV86" s="2"/>
      <c r="BW86" s="2"/>
      <c r="BX86" s="2"/>
      <c r="BY86" s="2"/>
      <c r="BZ86" s="1"/>
    </row>
    <row r="87" spans="1:78" ht="15" customHeight="1" thickBot="1">
      <c r="A87" s="1"/>
      <c r="B87" s="2"/>
      <c r="C87" s="2"/>
      <c r="D87" s="5"/>
      <c r="E87" s="2"/>
      <c r="F87" s="2"/>
      <c r="G87" s="2"/>
      <c r="H87" s="121" t="s">
        <v>573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5"/>
      <c r="T87" s="125"/>
      <c r="U87" s="125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121" t="s">
        <v>573</v>
      </c>
      <c r="BH87" s="125"/>
      <c r="BI87" s="125"/>
      <c r="BJ87" s="125"/>
      <c r="BK87" s="125"/>
      <c r="BL87" s="125"/>
      <c r="BM87" s="125"/>
      <c r="BN87" s="125"/>
      <c r="BO87" s="125"/>
      <c r="BP87" s="125"/>
      <c r="BQ87" s="125"/>
      <c r="BR87" s="125"/>
      <c r="BS87" s="125"/>
      <c r="BT87" s="125"/>
      <c r="BU87" s="125"/>
      <c r="BV87" s="6"/>
      <c r="BW87" s="2"/>
      <c r="BX87" s="2"/>
      <c r="BY87" s="2"/>
      <c r="BZ87" s="1"/>
    </row>
    <row r="88" spans="1:78" ht="6.75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1"/>
    </row>
    <row r="89" spans="1:78" ht="7.5" customHeight="1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1"/>
    </row>
    <row r="90" spans="1:78" ht="4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</row>
  </sheetData>
  <sheetProtection sheet="1" objects="1" scenarios="1"/>
  <mergeCells count="96">
    <mergeCell ref="D1:S1"/>
    <mergeCell ref="D3:BV3"/>
    <mergeCell ref="H87:U87"/>
    <mergeCell ref="BG87:BU87"/>
    <mergeCell ref="E27:J27"/>
    <mergeCell ref="E65:J65"/>
    <mergeCell ref="E72:J72"/>
    <mergeCell ref="E79:J79"/>
    <mergeCell ref="O81:AQ81"/>
    <mergeCell ref="AS81:BE81"/>
    <mergeCell ref="BJ81:BU81"/>
    <mergeCell ref="O83:AQ83"/>
    <mergeCell ref="AS83:BE83"/>
    <mergeCell ref="BJ83:BU83"/>
    <mergeCell ref="O79:AQ79"/>
    <mergeCell ref="AS79:BE79"/>
    <mergeCell ref="BJ79:BU79"/>
    <mergeCell ref="O74:AQ74"/>
    <mergeCell ref="AS74:BE74"/>
    <mergeCell ref="BJ74:BU74"/>
    <mergeCell ref="O76:AQ76"/>
    <mergeCell ref="AS76:BE76"/>
    <mergeCell ref="BJ76:BU76"/>
    <mergeCell ref="O72:AQ72"/>
    <mergeCell ref="AS72:BE72"/>
    <mergeCell ref="BJ72:BU72"/>
    <mergeCell ref="O67:AQ67"/>
    <mergeCell ref="AS67:BE67"/>
    <mergeCell ref="BJ67:BU67"/>
    <mergeCell ref="O69:AQ69"/>
    <mergeCell ref="AS69:BE69"/>
    <mergeCell ref="BJ69:BU69"/>
    <mergeCell ref="O65:AQ65"/>
    <mergeCell ref="AS65:BE65"/>
    <mergeCell ref="BJ65:BU65"/>
    <mergeCell ref="E60:BC60"/>
    <mergeCell ref="AR62:BG62"/>
    <mergeCell ref="BH62:BU62"/>
    <mergeCell ref="AR63:BG63"/>
    <mergeCell ref="BH63:BU63"/>
    <mergeCell ref="O54:V54"/>
    <mergeCell ref="W54:BU54"/>
    <mergeCell ref="O56:V56"/>
    <mergeCell ref="W56:AU56"/>
    <mergeCell ref="O49:V49"/>
    <mergeCell ref="O50:BU50"/>
    <mergeCell ref="O52:Y52"/>
    <mergeCell ref="Z52:AB52"/>
    <mergeCell ref="AC52:AG52"/>
    <mergeCell ref="AH52:AP52"/>
    <mergeCell ref="AQ52:BU52"/>
    <mergeCell ref="AK44:AP44"/>
    <mergeCell ref="AQ44:AU44"/>
    <mergeCell ref="O46:AB46"/>
    <mergeCell ref="O47:BU47"/>
    <mergeCell ref="AA43:AI43"/>
    <mergeCell ref="O44:Z44"/>
    <mergeCell ref="AA44:AD44"/>
    <mergeCell ref="AE44:AJ44"/>
    <mergeCell ref="O41:V41"/>
    <mergeCell ref="W41:AK41"/>
    <mergeCell ref="AQ41:AZ41"/>
    <mergeCell ref="BA41:BO41"/>
    <mergeCell ref="O36:BU36"/>
    <mergeCell ref="O38:S38"/>
    <mergeCell ref="AA38:AD38"/>
    <mergeCell ref="O39:W39"/>
    <mergeCell ref="AA39:BU39"/>
    <mergeCell ref="O30:BU30"/>
    <mergeCell ref="O32:T32"/>
    <mergeCell ref="O33:BU33"/>
    <mergeCell ref="O35:W35"/>
    <mergeCell ref="O26:U26"/>
    <mergeCell ref="O27:BU27"/>
    <mergeCell ref="O29:Q29"/>
    <mergeCell ref="O21:V21"/>
    <mergeCell ref="W21:BU21"/>
    <mergeCell ref="O23:V23"/>
    <mergeCell ref="W23:AU23"/>
    <mergeCell ref="O17:BU17"/>
    <mergeCell ref="O19:Y19"/>
    <mergeCell ref="Z19:AB19"/>
    <mergeCell ref="AC19:AG19"/>
    <mergeCell ref="AH19:AP19"/>
    <mergeCell ref="AQ19:BU19"/>
    <mergeCell ref="AQ11:AU11"/>
    <mergeCell ref="O13:AB13"/>
    <mergeCell ref="O14:BU14"/>
    <mergeCell ref="O16:V16"/>
    <mergeCell ref="E7:N7"/>
    <mergeCell ref="O7:AM7"/>
    <mergeCell ref="AA10:AI10"/>
    <mergeCell ref="O11:Z11"/>
    <mergeCell ref="AA11:AD11"/>
    <mergeCell ref="AE11:AJ11"/>
    <mergeCell ref="AK11:AP11"/>
  </mergeCells>
  <printOptions/>
  <pageMargins left="0" right="0" top="0" bottom="0" header="0" footer="0"/>
  <pageSetup fitToHeight="1" fitToWidth="1" horizontalDpi="600" verticalDpi="600" orientation="portrait" paperSize="9" scale="95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8"/>
  <dimension ref="A1:AB266"/>
  <sheetViews>
    <sheetView showGridLines="0" showRowColHeaders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5.7109375" style="48" customWidth="1"/>
    <col min="2" max="2" width="6.7109375" style="61" customWidth="1"/>
    <col min="3" max="3" width="50.7109375" style="61" customWidth="1"/>
    <col min="4" max="4" width="3.7109375" style="48" customWidth="1"/>
    <col min="5" max="5" width="18.28125" style="48" customWidth="1"/>
    <col min="6" max="6" width="50.7109375" style="52" customWidth="1"/>
    <col min="7" max="7" width="3.421875" style="48" customWidth="1"/>
    <col min="8" max="17" width="20.7109375" style="48" customWidth="1"/>
    <col min="18" max="18" width="2.28125" style="48" customWidth="1"/>
    <col min="19" max="16384" width="11.421875" style="49" customWidth="1"/>
  </cols>
  <sheetData>
    <row r="1" spans="1:18" s="45" customFormat="1" ht="15" customHeight="1">
      <c r="A1" s="41" t="s">
        <v>208</v>
      </c>
      <c r="B1" s="41" t="s">
        <v>209</v>
      </c>
      <c r="C1" s="41" t="s">
        <v>210</v>
      </c>
      <c r="D1" s="41" t="s">
        <v>211</v>
      </c>
      <c r="E1" s="41" t="s">
        <v>184</v>
      </c>
      <c r="F1" s="42" t="s">
        <v>185</v>
      </c>
      <c r="G1" s="41" t="s">
        <v>211</v>
      </c>
      <c r="H1" s="43" t="s">
        <v>212</v>
      </c>
      <c r="I1" s="43" t="s">
        <v>213</v>
      </c>
      <c r="J1" s="43" t="s">
        <v>214</v>
      </c>
      <c r="K1" s="43" t="s">
        <v>215</v>
      </c>
      <c r="L1" s="43" t="s">
        <v>216</v>
      </c>
      <c r="M1" s="43" t="s">
        <v>217</v>
      </c>
      <c r="N1" s="43" t="s">
        <v>218</v>
      </c>
      <c r="O1" s="43" t="s">
        <v>219</v>
      </c>
      <c r="P1" s="43" t="s">
        <v>220</v>
      </c>
      <c r="Q1" s="43" t="s">
        <v>221</v>
      </c>
      <c r="R1" s="44"/>
    </row>
    <row r="2" spans="1:17" ht="11.25" customHeight="1">
      <c r="A2" s="46" t="s">
        <v>222</v>
      </c>
      <c r="B2" s="62"/>
      <c r="C2" s="62" t="s">
        <v>223</v>
      </c>
      <c r="D2" s="63"/>
      <c r="E2" s="63" t="s">
        <v>224</v>
      </c>
      <c r="F2" s="64" t="s">
        <v>182</v>
      </c>
      <c r="G2" s="63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11.25" customHeight="1">
      <c r="A3" s="50" t="s">
        <v>222</v>
      </c>
      <c r="B3" s="65"/>
      <c r="C3" s="65" t="s">
        <v>225</v>
      </c>
      <c r="D3" s="66"/>
      <c r="E3" s="66" t="s">
        <v>429</v>
      </c>
      <c r="F3" s="67" t="s">
        <v>182</v>
      </c>
      <c r="G3" s="66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ht="11.25" customHeight="1">
      <c r="A4" s="50" t="s">
        <v>222</v>
      </c>
      <c r="B4" s="65"/>
      <c r="C4" s="65" t="s">
        <v>226</v>
      </c>
      <c r="D4" s="66"/>
      <c r="E4" s="66" t="s">
        <v>227</v>
      </c>
      <c r="F4" s="67" t="s">
        <v>182</v>
      </c>
      <c r="G4" s="66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7" ht="11.25" customHeight="1">
      <c r="A5" s="50" t="s">
        <v>222</v>
      </c>
      <c r="B5" s="65"/>
      <c r="C5" s="65" t="s">
        <v>228</v>
      </c>
      <c r="D5" s="66"/>
      <c r="E5" s="66" t="s">
        <v>229</v>
      </c>
      <c r="F5" s="67" t="s">
        <v>182</v>
      </c>
      <c r="G5" s="66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1.25" customHeight="1">
      <c r="A6" s="50" t="s">
        <v>222</v>
      </c>
      <c r="B6" s="65"/>
      <c r="C6" s="65" t="s">
        <v>230</v>
      </c>
      <c r="D6" s="66"/>
      <c r="E6" s="66" t="s">
        <v>231</v>
      </c>
      <c r="F6" s="67" t="s">
        <v>182</v>
      </c>
      <c r="G6" s="66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1.25" customHeight="1">
      <c r="A7" s="50" t="s">
        <v>222</v>
      </c>
      <c r="B7" s="65"/>
      <c r="C7" s="65" t="s">
        <v>232</v>
      </c>
      <c r="D7" s="66"/>
      <c r="E7" s="66" t="s">
        <v>233</v>
      </c>
      <c r="F7" s="67" t="s">
        <v>182</v>
      </c>
      <c r="G7" s="66"/>
      <c r="H7" s="47"/>
      <c r="I7" s="47"/>
      <c r="J7" s="47"/>
      <c r="K7" s="47"/>
      <c r="L7" s="47"/>
      <c r="M7" s="47"/>
      <c r="N7" s="47"/>
      <c r="O7" s="47"/>
      <c r="P7" s="47"/>
      <c r="Q7" s="47"/>
    </row>
    <row r="8" spans="1:17" ht="11.25" customHeight="1">
      <c r="A8" s="50" t="s">
        <v>222</v>
      </c>
      <c r="B8" s="65"/>
      <c r="C8" s="65" t="s">
        <v>234</v>
      </c>
      <c r="D8" s="66"/>
      <c r="E8" s="66" t="s">
        <v>235</v>
      </c>
      <c r="F8" s="67" t="s">
        <v>182</v>
      </c>
      <c r="G8" s="66"/>
      <c r="H8" s="47"/>
      <c r="I8" s="47"/>
      <c r="J8" s="47"/>
      <c r="K8" s="47"/>
      <c r="L8" s="47"/>
      <c r="M8" s="47"/>
      <c r="N8" s="47"/>
      <c r="O8" s="47"/>
      <c r="P8" s="47"/>
      <c r="Q8" s="47"/>
    </row>
    <row r="9" spans="1:17" ht="11.25" customHeight="1">
      <c r="A9" s="50" t="s">
        <v>222</v>
      </c>
      <c r="B9" s="65"/>
      <c r="C9" s="65" t="s">
        <v>236</v>
      </c>
      <c r="D9" s="66"/>
      <c r="E9" s="66" t="s">
        <v>237</v>
      </c>
      <c r="F9" s="67" t="s">
        <v>182</v>
      </c>
      <c r="G9" s="66"/>
      <c r="H9" s="47"/>
      <c r="I9" s="47"/>
      <c r="J9" s="47"/>
      <c r="K9" s="47"/>
      <c r="L9" s="47"/>
      <c r="M9" s="47"/>
      <c r="N9" s="47"/>
      <c r="O9" s="47"/>
      <c r="P9" s="47"/>
      <c r="Q9" s="47"/>
    </row>
    <row r="10" spans="1:17" ht="11.25" customHeight="1">
      <c r="A10" s="50" t="s">
        <v>222</v>
      </c>
      <c r="B10" s="65"/>
      <c r="C10" s="65" t="s">
        <v>238</v>
      </c>
      <c r="D10" s="66"/>
      <c r="E10" s="66" t="s">
        <v>239</v>
      </c>
      <c r="F10" s="67" t="s">
        <v>182</v>
      </c>
      <c r="G10" s="66"/>
      <c r="H10" s="47"/>
      <c r="I10" s="47"/>
      <c r="J10" s="47"/>
      <c r="K10" s="47"/>
      <c r="L10" s="47"/>
      <c r="M10" s="47"/>
      <c r="N10" s="47"/>
      <c r="O10" s="47"/>
      <c r="P10" s="47"/>
      <c r="Q10" s="47"/>
    </row>
    <row r="11" spans="1:17" ht="11.25" customHeight="1">
      <c r="A11" s="50" t="s">
        <v>222</v>
      </c>
      <c r="B11" s="65"/>
      <c r="C11" s="65" t="s">
        <v>240</v>
      </c>
      <c r="D11" s="66"/>
      <c r="E11" s="66" t="s">
        <v>241</v>
      </c>
      <c r="F11" s="67" t="s">
        <v>182</v>
      </c>
      <c r="G11" s="66"/>
      <c r="H11" s="47"/>
      <c r="I11" s="47"/>
      <c r="J11" s="47"/>
      <c r="K11" s="47"/>
      <c r="L11" s="47"/>
      <c r="M11" s="47"/>
      <c r="N11" s="47"/>
      <c r="O11" s="47"/>
      <c r="P11" s="47"/>
      <c r="Q11" s="47"/>
    </row>
    <row r="12" spans="1:17" ht="11.25" customHeight="1">
      <c r="A12" s="50" t="s">
        <v>222</v>
      </c>
      <c r="B12" s="65"/>
      <c r="C12" s="65" t="s">
        <v>242</v>
      </c>
      <c r="D12" s="66"/>
      <c r="E12" s="66" t="s">
        <v>243</v>
      </c>
      <c r="F12" s="67" t="s">
        <v>182</v>
      </c>
      <c r="G12" s="66"/>
      <c r="H12" s="47"/>
      <c r="I12" s="47"/>
      <c r="J12" s="47"/>
      <c r="K12" s="47"/>
      <c r="L12" s="47"/>
      <c r="M12" s="47"/>
      <c r="N12" s="47"/>
      <c r="O12" s="47"/>
      <c r="P12" s="47"/>
      <c r="Q12" s="47"/>
    </row>
    <row r="13" spans="1:17" ht="11.25" customHeight="1">
      <c r="A13" s="50" t="s">
        <v>222</v>
      </c>
      <c r="B13" s="65"/>
      <c r="C13" s="65" t="s">
        <v>244</v>
      </c>
      <c r="D13" s="66"/>
      <c r="E13" s="66" t="s">
        <v>245</v>
      </c>
      <c r="F13" s="67" t="s">
        <v>182</v>
      </c>
      <c r="G13" s="66"/>
      <c r="H13" s="47"/>
      <c r="I13" s="47"/>
      <c r="J13" s="47"/>
      <c r="K13" s="47"/>
      <c r="L13" s="47"/>
      <c r="M13" s="47"/>
      <c r="N13" s="47"/>
      <c r="O13" s="47"/>
      <c r="P13" s="47"/>
      <c r="Q13" s="47"/>
    </row>
    <row r="14" spans="1:17" ht="11.25" customHeight="1">
      <c r="A14" s="50" t="s">
        <v>222</v>
      </c>
      <c r="B14" s="65"/>
      <c r="C14" s="65" t="s">
        <v>246</v>
      </c>
      <c r="D14" s="66"/>
      <c r="E14" s="66" t="s">
        <v>247</v>
      </c>
      <c r="F14" s="67" t="s">
        <v>182</v>
      </c>
      <c r="G14" s="66"/>
      <c r="H14" s="47"/>
      <c r="I14" s="47"/>
      <c r="J14" s="47"/>
      <c r="K14" s="47"/>
      <c r="L14" s="47"/>
      <c r="M14" s="47"/>
      <c r="N14" s="47"/>
      <c r="O14" s="47"/>
      <c r="P14" s="47"/>
      <c r="Q14" s="47"/>
    </row>
    <row r="15" spans="1:17" ht="11.25" customHeight="1">
      <c r="A15" s="50" t="s">
        <v>222</v>
      </c>
      <c r="B15" s="65"/>
      <c r="C15" s="65" t="s">
        <v>248</v>
      </c>
      <c r="D15" s="66"/>
      <c r="E15" s="66" t="s">
        <v>249</v>
      </c>
      <c r="F15" s="67" t="s">
        <v>182</v>
      </c>
      <c r="G15" s="66"/>
      <c r="H15" s="47"/>
      <c r="I15" s="47"/>
      <c r="J15" s="47"/>
      <c r="K15" s="47"/>
      <c r="L15" s="47"/>
      <c r="M15" s="47"/>
      <c r="N15" s="47"/>
      <c r="O15" s="47"/>
      <c r="P15" s="47"/>
      <c r="Q15" s="47"/>
    </row>
    <row r="16" spans="1:17" ht="11.25" customHeight="1">
      <c r="A16" s="50" t="s">
        <v>222</v>
      </c>
      <c r="B16" s="65"/>
      <c r="C16" s="65" t="s">
        <v>250</v>
      </c>
      <c r="D16" s="66"/>
      <c r="E16" s="66" t="s">
        <v>430</v>
      </c>
      <c r="F16" s="67" t="s">
        <v>182</v>
      </c>
      <c r="G16" s="66"/>
      <c r="H16" s="47"/>
      <c r="I16" s="47"/>
      <c r="J16" s="47"/>
      <c r="K16" s="47"/>
      <c r="L16" s="47"/>
      <c r="M16" s="47"/>
      <c r="N16" s="47"/>
      <c r="O16" s="47"/>
      <c r="P16" s="47"/>
      <c r="Q16" s="47"/>
    </row>
    <row r="17" spans="1:17" ht="11.25" customHeight="1">
      <c r="A17" s="50" t="s">
        <v>222</v>
      </c>
      <c r="B17" s="65"/>
      <c r="C17" s="65" t="s">
        <v>251</v>
      </c>
      <c r="D17" s="66"/>
      <c r="E17" s="66" t="s">
        <v>252</v>
      </c>
      <c r="F17" s="67" t="s">
        <v>182</v>
      </c>
      <c r="G17" s="66"/>
      <c r="H17" s="47"/>
      <c r="I17" s="47"/>
      <c r="J17" s="47"/>
      <c r="K17" s="47"/>
      <c r="L17" s="47"/>
      <c r="M17" s="47"/>
      <c r="N17" s="47"/>
      <c r="O17" s="47"/>
      <c r="P17" s="47"/>
      <c r="Q17" s="47"/>
    </row>
    <row r="18" spans="1:17" ht="11.25" customHeight="1">
      <c r="A18" s="50" t="s">
        <v>222</v>
      </c>
      <c r="B18" s="65"/>
      <c r="C18" s="65" t="s">
        <v>253</v>
      </c>
      <c r="D18" s="66"/>
      <c r="E18" s="66" t="s">
        <v>254</v>
      </c>
      <c r="F18" s="67" t="s">
        <v>182</v>
      </c>
      <c r="G18" s="66"/>
      <c r="H18" s="47"/>
      <c r="I18" s="47"/>
      <c r="J18" s="47"/>
      <c r="K18" s="47"/>
      <c r="L18" s="47"/>
      <c r="M18" s="47"/>
      <c r="N18" s="47"/>
      <c r="O18" s="47"/>
      <c r="P18" s="47"/>
      <c r="Q18" s="47"/>
    </row>
    <row r="19" spans="1:17" ht="11.25" customHeight="1">
      <c r="A19" s="50" t="s">
        <v>222</v>
      </c>
      <c r="B19" s="65"/>
      <c r="C19" s="65" t="s">
        <v>255</v>
      </c>
      <c r="D19" s="66"/>
      <c r="E19" s="66" t="s">
        <v>256</v>
      </c>
      <c r="F19" s="67" t="s">
        <v>182</v>
      </c>
      <c r="G19" s="66"/>
      <c r="H19" s="47"/>
      <c r="I19" s="47"/>
      <c r="J19" s="47"/>
      <c r="K19" s="47"/>
      <c r="L19" s="47"/>
      <c r="M19" s="47"/>
      <c r="N19" s="47"/>
      <c r="O19" s="47"/>
      <c r="P19" s="47"/>
      <c r="Q19" s="47"/>
    </row>
    <row r="20" spans="1:17" ht="11.25" customHeight="1">
      <c r="A20" s="50" t="s">
        <v>222</v>
      </c>
      <c r="B20" s="65"/>
      <c r="C20" s="65" t="s">
        <v>257</v>
      </c>
      <c r="D20" s="66"/>
      <c r="E20" s="66" t="s">
        <v>258</v>
      </c>
      <c r="F20" s="67" t="s">
        <v>182</v>
      </c>
      <c r="G20" s="66"/>
      <c r="H20" s="47"/>
      <c r="I20" s="47"/>
      <c r="J20" s="47"/>
      <c r="K20" s="47"/>
      <c r="L20" s="47"/>
      <c r="M20" s="47"/>
      <c r="N20" s="47"/>
      <c r="O20" s="47"/>
      <c r="P20" s="47"/>
      <c r="Q20" s="47"/>
    </row>
    <row r="21" spans="1:28" ht="11.25" customHeight="1">
      <c r="A21" s="50" t="s">
        <v>222</v>
      </c>
      <c r="B21" s="65"/>
      <c r="C21" s="65" t="s">
        <v>259</v>
      </c>
      <c r="D21" s="66"/>
      <c r="E21" s="66" t="s">
        <v>260</v>
      </c>
      <c r="F21" s="67" t="s">
        <v>182</v>
      </c>
      <c r="G21" s="66"/>
      <c r="H21" s="47"/>
      <c r="I21" s="47"/>
      <c r="J21" s="47"/>
      <c r="K21" s="47"/>
      <c r="L21" s="47"/>
      <c r="M21" s="47"/>
      <c r="N21" s="47"/>
      <c r="O21" s="47"/>
      <c r="P21" s="47"/>
      <c r="Q21" s="47"/>
      <c r="S21" s="227" t="s">
        <v>33</v>
      </c>
      <c r="T21" s="227"/>
      <c r="U21" s="227" t="s">
        <v>28</v>
      </c>
      <c r="V21" s="227"/>
      <c r="W21" s="227" t="s">
        <v>261</v>
      </c>
      <c r="X21" s="227"/>
      <c r="Y21" s="227" t="s">
        <v>262</v>
      </c>
      <c r="Z21" s="227"/>
      <c r="AA21" s="227" t="s">
        <v>263</v>
      </c>
      <c r="AB21" s="227"/>
    </row>
    <row r="22" spans="1:28" ht="11.25" customHeight="1">
      <c r="A22" s="50" t="s">
        <v>222</v>
      </c>
      <c r="B22" s="65"/>
      <c r="C22" s="65" t="s">
        <v>264</v>
      </c>
      <c r="D22" s="66">
        <v>10</v>
      </c>
      <c r="E22" s="66" t="s">
        <v>265</v>
      </c>
      <c r="F22" s="67" t="s">
        <v>182</v>
      </c>
      <c r="G22" s="68"/>
      <c r="H22" s="67" t="s">
        <v>182</v>
      </c>
      <c r="I22" s="67" t="s">
        <v>182</v>
      </c>
      <c r="J22" s="67" t="s">
        <v>182</v>
      </c>
      <c r="K22" s="67" t="s">
        <v>182</v>
      </c>
      <c r="L22" s="67" t="s">
        <v>182</v>
      </c>
      <c r="M22" s="67" t="s">
        <v>182</v>
      </c>
      <c r="N22" s="67" t="s">
        <v>182</v>
      </c>
      <c r="O22" s="67" t="s">
        <v>182</v>
      </c>
      <c r="P22" s="67" t="s">
        <v>182</v>
      </c>
      <c r="Q22" s="67" t="s">
        <v>182</v>
      </c>
      <c r="S22" s="72">
        <f>IF(H22="Telefon","Telefon",IF(I22="Telefon","Telefon",IF(J22="Telefon","Telefon",IF(K22="Telefon","Telefon",IF(L22="Telefon","Telefon","")))))</f>
      </c>
      <c r="T22" s="72">
        <f>IF(M22="Telefon","Telefon",IF(N22="Telefon","Telefon",IF(O22="Telefon","Telefon",IF(P22="Telefon","Telefon",IF(Q22="Telefon","Telefon","")))))</f>
      </c>
      <c r="U22" s="72">
        <f>IF(H22="Telefax","Telefax",IF(I22="Telefax","Telefax",IF(J22="Telefax","Telefax",IF(K22="Telefax","Telefax",IF(L22="Telefax","Telefax","")))))</f>
      </c>
      <c r="V22" s="72">
        <f>IF(M22="Telefax","Telefax",IF(N22="Telefax","Telefax",IF(O22="Telefax","Telefax",IF(P22="Telefax","Telefax",IF(Q22="Telefax","Telefax","")))))</f>
      </c>
      <c r="W22" s="72">
        <f>IF(H22="Internet E-Mail","Internet E-Mail",IF(I22="Internet E-Mail","Internet E-Mail",IF(J22="Internet E-Mail","Internet E-Mail",IF(K22="Internet E-Mail","Internet E-Mail",IF(L22="Internet E-Mail","Internet E-Mail","")))))</f>
      </c>
      <c r="X22" s="72">
        <f>IF(M22="Internet E-Mail","Internet E-Mail",IF(N22="Internet E-Mail","Internet E-Mail",IF(O22="Internet E-Mail","Internet E-Mail",IF(P22="Internet E-Mail","Internet E-Mail",IF(Q22="Internet E-Mail","Internet E-Mail","")))))</f>
      </c>
      <c r="Y22" s="72">
        <f>IF(H22="Internet URL","Internet URL",IF(I22="Internet URL","Internet URL",IF(J22="Internet URL","Internet URL",IF(K22="Internet URL","Internet URL",IF(L22="Internet URL","Internet URL","")))))</f>
      </c>
      <c r="Z22" s="72">
        <f>IF(M22="Internet URL","Internet URL",IF(N22="Internet URL","Internet URL",IF(O22="Internet URL","Internet URL",IF(P22="Internet URL","Internet URL",IF(Q22="Internet URL","Internet URL","")))))</f>
      </c>
      <c r="AA22" s="72">
        <f>IF(H22="Mobiltelefon","Mobiltelefon",IF(I22="Mobiltelefon","Mobiltelefon",IF(J22="Mobiltelefon","Mobiltelefon",IF(K22="Mobiltelefon","Mobiltelefon",IF(L22="Mobiltelefon","Mobiltelefon","")))))</f>
      </c>
      <c r="AB22" s="72">
        <f>IF(M22="Mobiltelefon","Mobiltelefon",IF(N22="Mobiltelefon","Mobiltelefon",IF(O22="Mobiltelefon","Mobiltelefon",IF(P22="Mobiltelefon","Mobiltelefon",IF(Q22="Mobiltelefon","Mobiltelefon","")))))</f>
      </c>
    </row>
    <row r="23" spans="1:28" ht="11.25" customHeight="1">
      <c r="A23" s="50" t="s">
        <v>222</v>
      </c>
      <c r="B23" s="65"/>
      <c r="C23" s="65" t="s">
        <v>266</v>
      </c>
      <c r="D23" s="66">
        <v>10</v>
      </c>
      <c r="E23" s="66" t="s">
        <v>267</v>
      </c>
      <c r="F23" s="67" t="s">
        <v>182</v>
      </c>
      <c r="G23" s="68"/>
      <c r="H23" s="67" t="s">
        <v>182</v>
      </c>
      <c r="I23" s="67" t="s">
        <v>182</v>
      </c>
      <c r="J23" s="67" t="s">
        <v>182</v>
      </c>
      <c r="K23" s="67" t="s">
        <v>182</v>
      </c>
      <c r="L23" s="67" t="s">
        <v>182</v>
      </c>
      <c r="M23" s="67" t="s">
        <v>182</v>
      </c>
      <c r="N23" s="67" t="s">
        <v>182</v>
      </c>
      <c r="O23" s="67" t="s">
        <v>182</v>
      </c>
      <c r="P23" s="67" t="s">
        <v>182</v>
      </c>
      <c r="Q23" s="67" t="s">
        <v>182</v>
      </c>
      <c r="S23" s="72">
        <f>IF(H22="Telefon",H23,IF(I22="Telefon",I23,IF(J22="Telefon",J23,IF(K22="Telefon",K23,IF(L22="Telefon",L23,"")))))</f>
      </c>
      <c r="T23" s="72">
        <f>IF(M22="Telefon",M23,IF(N22="Telefon",N23,IF(O22="Telefon",O23,IF(P22="Telefon",P23,IF(Q22="Telefon",Q23,"")))))</f>
      </c>
      <c r="U23" s="72">
        <f>IF(H22="Telefax",H23,IF(I22="Telefax",I23,IF(J22="Telefax",J23,IF(K22="Telefax",K23,IF(L22="Telefax",L23,"")))))</f>
      </c>
      <c r="V23" s="72">
        <f>IF(M22="Telefax",M23,IF(N22="Telefax",N23,IF(O22="Telefax",O23,IF(P22="Telefax",P23,IF(Q22="Telefax",Q23,"")))))</f>
      </c>
      <c r="W23" s="72">
        <f>IF(H22="Internet E-Mail",H23,IF(I22="Internet E-Mail",I23,IF(J22="Internet E-Mail",J23,IF(K22="Internet E-Mail",K23,IF(L22="Internet E-Mail",L23,"")))))</f>
      </c>
      <c r="X23" s="72">
        <f>IF(M22="Internet E-Mail",M23,IF(N22="Internet E-Mail",N23,IF(O22="Internet E-Mail",O23,IF(P22="Internet E-Mail",P23,IF(Q22="Internet E-Mail",Q23,"")))))</f>
      </c>
      <c r="Y23" s="72">
        <f>IF(H22="Internet URL",H23,IF(I22="Internet URL",I23,IF(J22="Internet URL",J23,IF(K22="Internet URL",K23,IF(L22="Internet URL",L23,"")))))</f>
      </c>
      <c r="Z23" s="72">
        <f>IF(M22="Internet URL",M23,IF(N22="Internet URL",N23,IF(O22="Internet URL",O23,IF(P22="Internet URL",P23,IF(Q22="Internet URL",Q23,"")))))</f>
      </c>
      <c r="AA23" s="72">
        <f>IF(H22="Mobiltelefon",H23,IF(I22="Mobiltelefon",I23,IF(J22="Mobiltelefon",J23,IF(K22="Mobiltelefon",K23,IF(L22="Mobiltelefon",L23,"")))))</f>
      </c>
      <c r="AB23" s="72">
        <f>IF(M22="Mobiltelefon",M23,IF(N22="Mobiltelefon",N23,IF(O22="Mobiltelefon",O23,IF(P22="Mobiltelefon",P23,IF(Q22="Mobiltelefon",Q23,"")))))</f>
      </c>
    </row>
    <row r="24" spans="1:17" ht="11.25" customHeight="1">
      <c r="A24" s="50" t="s">
        <v>222</v>
      </c>
      <c r="B24" s="65"/>
      <c r="C24" s="65" t="s">
        <v>268</v>
      </c>
      <c r="D24" s="66"/>
      <c r="E24" s="66" t="s">
        <v>268</v>
      </c>
      <c r="F24" s="67" t="s">
        <v>182</v>
      </c>
      <c r="G24" s="66"/>
      <c r="H24" s="47"/>
      <c r="I24" s="47"/>
      <c r="J24" s="47"/>
      <c r="K24" s="47"/>
      <c r="L24" s="47"/>
      <c r="M24" s="47"/>
      <c r="N24" s="47"/>
      <c r="O24" s="47"/>
      <c r="P24" s="47"/>
      <c r="Q24" s="47"/>
    </row>
    <row r="25" spans="1:17" ht="11.25" customHeight="1">
      <c r="A25" s="50" t="s">
        <v>222</v>
      </c>
      <c r="B25" s="65"/>
      <c r="C25" s="65" t="s">
        <v>269</v>
      </c>
      <c r="D25" s="66">
        <v>10</v>
      </c>
      <c r="E25" s="66" t="s">
        <v>270</v>
      </c>
      <c r="F25" s="67" t="s">
        <v>182</v>
      </c>
      <c r="G25" s="68">
        <v>1</v>
      </c>
      <c r="H25" s="67" t="s">
        <v>182</v>
      </c>
      <c r="I25" s="67" t="s">
        <v>182</v>
      </c>
      <c r="J25" s="67" t="s">
        <v>182</v>
      </c>
      <c r="K25" s="67" t="s">
        <v>182</v>
      </c>
      <c r="L25" s="67" t="s">
        <v>182</v>
      </c>
      <c r="M25" s="67" t="s">
        <v>182</v>
      </c>
      <c r="N25" s="67" t="s">
        <v>182</v>
      </c>
      <c r="O25" s="67" t="s">
        <v>182</v>
      </c>
      <c r="P25" s="67" t="s">
        <v>182</v>
      </c>
      <c r="Q25" s="67" t="s">
        <v>182</v>
      </c>
    </row>
    <row r="26" spans="1:18" ht="11.25" customHeight="1">
      <c r="A26" s="50" t="s">
        <v>222</v>
      </c>
      <c r="B26" s="65"/>
      <c r="C26" s="65" t="s">
        <v>271</v>
      </c>
      <c r="D26" s="66">
        <v>10</v>
      </c>
      <c r="E26" s="66" t="s">
        <v>431</v>
      </c>
      <c r="F26" s="67" t="s">
        <v>182</v>
      </c>
      <c r="G26" s="68"/>
      <c r="H26" s="67" t="s">
        <v>182</v>
      </c>
      <c r="I26" s="67" t="s">
        <v>182</v>
      </c>
      <c r="J26" s="67" t="s">
        <v>182</v>
      </c>
      <c r="K26" s="67" t="s">
        <v>182</v>
      </c>
      <c r="L26" s="67" t="s">
        <v>182</v>
      </c>
      <c r="M26" s="67" t="s">
        <v>182</v>
      </c>
      <c r="N26" s="67" t="s">
        <v>182</v>
      </c>
      <c r="O26" s="67" t="s">
        <v>182</v>
      </c>
      <c r="P26" s="67" t="s">
        <v>182</v>
      </c>
      <c r="Q26" s="67" t="s">
        <v>182</v>
      </c>
      <c r="R26" s="51"/>
    </row>
    <row r="27" spans="1:18" ht="11.25" customHeight="1">
      <c r="A27" s="50" t="s">
        <v>222</v>
      </c>
      <c r="B27" s="65"/>
      <c r="C27" s="65" t="s">
        <v>272</v>
      </c>
      <c r="D27" s="66">
        <v>10</v>
      </c>
      <c r="E27" s="66" t="s">
        <v>273</v>
      </c>
      <c r="F27" s="67" t="s">
        <v>182</v>
      </c>
      <c r="G27" s="68"/>
      <c r="H27" s="67" t="s">
        <v>182</v>
      </c>
      <c r="I27" s="67" t="s">
        <v>182</v>
      </c>
      <c r="J27" s="67" t="s">
        <v>182</v>
      </c>
      <c r="K27" s="67" t="s">
        <v>182</v>
      </c>
      <c r="L27" s="67" t="s">
        <v>182</v>
      </c>
      <c r="M27" s="67" t="s">
        <v>182</v>
      </c>
      <c r="N27" s="67" t="s">
        <v>182</v>
      </c>
      <c r="O27" s="67" t="s">
        <v>182</v>
      </c>
      <c r="P27" s="67" t="s">
        <v>182</v>
      </c>
      <c r="Q27" s="67" t="s">
        <v>182</v>
      </c>
      <c r="R27" s="51"/>
    </row>
    <row r="28" spans="1:18" ht="11.25" customHeight="1">
      <c r="A28" s="50" t="s">
        <v>222</v>
      </c>
      <c r="B28" s="65"/>
      <c r="C28" s="65" t="s">
        <v>274</v>
      </c>
      <c r="D28" s="66">
        <v>10</v>
      </c>
      <c r="E28" s="66" t="s">
        <v>275</v>
      </c>
      <c r="F28" s="67" t="s">
        <v>182</v>
      </c>
      <c r="G28" s="68"/>
      <c r="H28" s="67" t="s">
        <v>182</v>
      </c>
      <c r="I28" s="67" t="s">
        <v>182</v>
      </c>
      <c r="J28" s="67" t="s">
        <v>182</v>
      </c>
      <c r="K28" s="67" t="s">
        <v>182</v>
      </c>
      <c r="L28" s="67" t="s">
        <v>182</v>
      </c>
      <c r="M28" s="67" t="s">
        <v>182</v>
      </c>
      <c r="N28" s="67" t="s">
        <v>182</v>
      </c>
      <c r="O28" s="67" t="s">
        <v>182</v>
      </c>
      <c r="P28" s="67" t="s">
        <v>182</v>
      </c>
      <c r="Q28" s="67" t="s">
        <v>182</v>
      </c>
      <c r="R28" s="51"/>
    </row>
    <row r="29" spans="1:17" ht="11.25" customHeight="1">
      <c r="A29" s="50" t="s">
        <v>222</v>
      </c>
      <c r="B29" s="65"/>
      <c r="C29" s="65" t="s">
        <v>276</v>
      </c>
      <c r="D29" s="66">
        <v>10</v>
      </c>
      <c r="E29" s="66" t="s">
        <v>277</v>
      </c>
      <c r="F29" s="67" t="s">
        <v>182</v>
      </c>
      <c r="G29" s="68"/>
      <c r="H29" s="67" t="s">
        <v>182</v>
      </c>
      <c r="I29" s="67" t="s">
        <v>182</v>
      </c>
      <c r="J29" s="67" t="s">
        <v>182</v>
      </c>
      <c r="K29" s="67" t="s">
        <v>182</v>
      </c>
      <c r="L29" s="67" t="s">
        <v>182</v>
      </c>
      <c r="M29" s="67" t="s">
        <v>182</v>
      </c>
      <c r="N29" s="67" t="s">
        <v>182</v>
      </c>
      <c r="O29" s="67" t="s">
        <v>182</v>
      </c>
      <c r="P29" s="67" t="s">
        <v>182</v>
      </c>
      <c r="Q29" s="67" t="s">
        <v>182</v>
      </c>
    </row>
    <row r="30" spans="1:17" ht="11.25" customHeight="1">
      <c r="A30" s="50" t="s">
        <v>222</v>
      </c>
      <c r="B30" s="65"/>
      <c r="C30" s="65" t="s">
        <v>278</v>
      </c>
      <c r="D30" s="66"/>
      <c r="E30" s="66" t="s">
        <v>279</v>
      </c>
      <c r="F30" s="67" t="s">
        <v>182</v>
      </c>
      <c r="G30" s="66"/>
      <c r="H30" s="47"/>
      <c r="I30" s="47"/>
      <c r="J30" s="47"/>
      <c r="K30" s="47"/>
      <c r="L30" s="47"/>
      <c r="M30" s="47"/>
      <c r="N30" s="47"/>
      <c r="O30" s="47"/>
      <c r="P30" s="47"/>
      <c r="Q30" s="47"/>
    </row>
    <row r="31" spans="1:17" ht="11.25" customHeight="1">
      <c r="A31" s="50" t="s">
        <v>222</v>
      </c>
      <c r="B31" s="65"/>
      <c r="C31" s="65" t="s">
        <v>280</v>
      </c>
      <c r="D31" s="66"/>
      <c r="E31" s="66" t="s">
        <v>281</v>
      </c>
      <c r="F31" s="67" t="s">
        <v>182</v>
      </c>
      <c r="G31" s="66"/>
      <c r="H31" s="47"/>
      <c r="I31" s="47"/>
      <c r="J31" s="47"/>
      <c r="K31" s="47"/>
      <c r="L31" s="47"/>
      <c r="M31" s="47"/>
      <c r="N31" s="47"/>
      <c r="O31" s="47"/>
      <c r="P31" s="47"/>
      <c r="Q31" s="47"/>
    </row>
    <row r="32" spans="1:17" ht="11.25" customHeight="1">
      <c r="A32" s="50" t="s">
        <v>222</v>
      </c>
      <c r="B32" s="65"/>
      <c r="C32" s="65" t="s">
        <v>282</v>
      </c>
      <c r="D32" s="66"/>
      <c r="E32" s="66" t="s">
        <v>283</v>
      </c>
      <c r="F32" s="67" t="s">
        <v>182</v>
      </c>
      <c r="G32" s="66"/>
      <c r="H32" s="47"/>
      <c r="I32" s="47"/>
      <c r="J32" s="47"/>
      <c r="K32" s="47"/>
      <c r="L32" s="47"/>
      <c r="M32" s="47"/>
      <c r="N32" s="47"/>
      <c r="O32" s="47"/>
      <c r="P32" s="47"/>
      <c r="Q32" s="47"/>
    </row>
    <row r="33" spans="1:17" ht="11.25" customHeight="1">
      <c r="A33" s="50" t="s">
        <v>222</v>
      </c>
      <c r="B33" s="65"/>
      <c r="C33" s="65" t="s">
        <v>284</v>
      </c>
      <c r="D33" s="66"/>
      <c r="E33" s="66" t="s">
        <v>432</v>
      </c>
      <c r="F33" s="67" t="s">
        <v>182</v>
      </c>
      <c r="G33" s="66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1:17" ht="11.25" customHeight="1">
      <c r="A34" s="50" t="s">
        <v>222</v>
      </c>
      <c r="B34" s="65"/>
      <c r="C34" s="65" t="s">
        <v>285</v>
      </c>
      <c r="D34" s="66"/>
      <c r="E34" s="66" t="s">
        <v>286</v>
      </c>
      <c r="F34" s="67" t="s">
        <v>182</v>
      </c>
      <c r="G34" s="66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1:17" ht="11.25" customHeight="1">
      <c r="A35" s="50" t="s">
        <v>222</v>
      </c>
      <c r="B35" s="65"/>
      <c r="C35" s="65" t="s">
        <v>287</v>
      </c>
      <c r="D35" s="66"/>
      <c r="E35" s="66" t="s">
        <v>288</v>
      </c>
      <c r="F35" s="67" t="s">
        <v>182</v>
      </c>
      <c r="G35" s="66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1:17" ht="11.25" customHeight="1">
      <c r="A36" s="50" t="s">
        <v>222</v>
      </c>
      <c r="B36" s="65"/>
      <c r="C36" s="65" t="s">
        <v>289</v>
      </c>
      <c r="D36" s="66"/>
      <c r="E36" s="66" t="s">
        <v>290</v>
      </c>
      <c r="F36" s="67" t="s">
        <v>182</v>
      </c>
      <c r="G36" s="66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1:17" ht="11.25" customHeight="1">
      <c r="A37" s="50" t="s">
        <v>222</v>
      </c>
      <c r="B37" s="65"/>
      <c r="C37" s="65" t="s">
        <v>291</v>
      </c>
      <c r="D37" s="66"/>
      <c r="E37" s="66" t="s">
        <v>292</v>
      </c>
      <c r="F37" s="67" t="s">
        <v>182</v>
      </c>
      <c r="G37" s="66"/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1:28" ht="11.25" customHeight="1">
      <c r="A38" s="50" t="s">
        <v>222</v>
      </c>
      <c r="B38" s="65"/>
      <c r="C38" s="65" t="s">
        <v>293</v>
      </c>
      <c r="D38" s="66"/>
      <c r="E38" s="66" t="s">
        <v>294</v>
      </c>
      <c r="F38" s="67" t="s">
        <v>182</v>
      </c>
      <c r="G38" s="66"/>
      <c r="H38" s="47"/>
      <c r="I38" s="47"/>
      <c r="J38" s="47"/>
      <c r="K38" s="47"/>
      <c r="L38" s="47"/>
      <c r="M38" s="47"/>
      <c r="N38" s="47"/>
      <c r="O38" s="47"/>
      <c r="P38" s="47"/>
      <c r="Q38" s="47"/>
      <c r="S38" s="227" t="s">
        <v>33</v>
      </c>
      <c r="T38" s="227"/>
      <c r="U38" s="227" t="s">
        <v>28</v>
      </c>
      <c r="V38" s="227"/>
      <c r="W38" s="227" t="s">
        <v>261</v>
      </c>
      <c r="X38" s="227"/>
      <c r="Y38" s="227" t="s">
        <v>262</v>
      </c>
      <c r="Z38" s="227"/>
      <c r="AA38" s="227" t="s">
        <v>263</v>
      </c>
      <c r="AB38" s="227"/>
    </row>
    <row r="39" spans="1:28" ht="11.25" customHeight="1">
      <c r="A39" s="50" t="s">
        <v>222</v>
      </c>
      <c r="B39" s="65"/>
      <c r="C39" s="65" t="s">
        <v>295</v>
      </c>
      <c r="D39" s="66">
        <v>10</v>
      </c>
      <c r="E39" s="66" t="s">
        <v>296</v>
      </c>
      <c r="F39" s="67" t="s">
        <v>182</v>
      </c>
      <c r="G39" s="67"/>
      <c r="H39" s="67" t="s">
        <v>182</v>
      </c>
      <c r="I39" s="67" t="s">
        <v>182</v>
      </c>
      <c r="J39" s="67" t="s">
        <v>182</v>
      </c>
      <c r="K39" s="67" t="s">
        <v>182</v>
      </c>
      <c r="L39" s="67" t="s">
        <v>182</v>
      </c>
      <c r="M39" s="67" t="s">
        <v>182</v>
      </c>
      <c r="N39" s="67" t="s">
        <v>182</v>
      </c>
      <c r="O39" s="67" t="s">
        <v>182</v>
      </c>
      <c r="P39" s="67" t="s">
        <v>182</v>
      </c>
      <c r="Q39" s="67" t="s">
        <v>182</v>
      </c>
      <c r="S39" s="78">
        <f>IF(H39="Telefon","Telefon",IF(I39="Telefon","Telefon",IF(J39="Telefon","Telefon",IF(K39="Telefon","Telefon",IF(L39="Telefon","Telefon","")))))</f>
      </c>
      <c r="T39" s="79">
        <f>IF(M39="Telefon","Telefon",IF(N39="Telefon","Telefon",IF(O39="Telefon","Telefon",IF(P39="Telefon","Telefon",IF(Q39="Telefon","Telefon","")))))</f>
      </c>
      <c r="U39" s="79">
        <f>IF(H39="Telefax","Telefax",IF(I39="Telefax","Telefax",IF(J39="Telefax","Telefax",IF(K39="Telefax","Telefax",IF(L39="Telefax","Telefax","")))))</f>
      </c>
      <c r="V39" s="79">
        <f>IF(M39="Telefax","Telefax",IF(N39="Telefax","Telefax",IF(O39="Telefax","Telefax",IF(P39="Telefax","Telefax",IF(Q39="Telefax","Telefax","")))))</f>
      </c>
      <c r="W39" s="79">
        <f>IF(H39="Internet E-Mail","Internet E-Mail",IF(I39="Internet E-Mail","Internet E-Mail",IF(J39="Internet E-Mail","Internet E-Mail",IF(K39="Internet E-Mail","Internet E-Mail",IF(L39="Internet E-Mail","Internet E-Mail","")))))</f>
      </c>
      <c r="X39" s="79">
        <f>IF(M39="Internet E-Mail","Internet E-Mail",IF(N39="Internet E-Mail","Internet E-Mail",IF(O39="Internet E-Mail","Internet E-Mail",IF(P39="Internet E-Mail","Internet E-Mail",IF(Q39="Internet E-Mail","Internet E-Mail","")))))</f>
      </c>
      <c r="Y39" s="79">
        <f>IF(H39="Internet URL","Internet URL",IF(I39="Internet URL","Internet URL",IF(J39="Internet URL","Internet URL",IF(K39="Internet URL","Internet URL",IF(L39="Internet URL","Internet URL","")))))</f>
      </c>
      <c r="Z39" s="79">
        <f>IF(M39="Internet URL","Internet URL",IF(N39="Internet URL","Internet URL",IF(O39="Internet URL","Internet URL",IF(P39="Internet URL","Internet URL",IF(Q39="Internet URL","Internet URL","")))))</f>
      </c>
      <c r="AA39" s="79">
        <f>IF(H39="Mobiltelefon","Mobiltelefon",IF(I39="Mobiltelefon","Mobiltelefon",IF(J39="Mobiltelefon","Mobiltelefon",IF(K39="Mobiltelefon","Mobiltelefon",IF(L39="Mobiltelefon","Mobiltelefon","")))))</f>
      </c>
      <c r="AB39" s="79">
        <f>IF(M39="Mobiltelefon","Mobiltelefon",IF(N39="Mobiltelefon","Mobiltelefon",IF(O39="Mobiltelefon","Mobiltelefon",IF(P39="Mobiltelefon","Mobiltelefon",IF(Q39="Mobiltelefon","Mobiltelefon","")))))</f>
      </c>
    </row>
    <row r="40" spans="1:28" ht="11.25" customHeight="1">
      <c r="A40" s="50" t="s">
        <v>222</v>
      </c>
      <c r="B40" s="65"/>
      <c r="C40" s="65" t="s">
        <v>297</v>
      </c>
      <c r="D40" s="66">
        <v>10</v>
      </c>
      <c r="E40" s="66" t="s">
        <v>298</v>
      </c>
      <c r="F40" s="67" t="s">
        <v>182</v>
      </c>
      <c r="G40" s="67"/>
      <c r="H40" s="67" t="s">
        <v>182</v>
      </c>
      <c r="I40" s="67" t="s">
        <v>182</v>
      </c>
      <c r="J40" s="67" t="s">
        <v>182</v>
      </c>
      <c r="K40" s="67" t="s">
        <v>182</v>
      </c>
      <c r="L40" s="67" t="s">
        <v>182</v>
      </c>
      <c r="M40" s="67" t="s">
        <v>182</v>
      </c>
      <c r="N40" s="67" t="s">
        <v>182</v>
      </c>
      <c r="O40" s="67" t="s">
        <v>182</v>
      </c>
      <c r="P40" s="67" t="s">
        <v>182</v>
      </c>
      <c r="Q40" s="67" t="s">
        <v>182</v>
      </c>
      <c r="S40" s="79">
        <f>IF(H39="Telefon",H40,IF(I39="Telefon",I40,IF(J39="Telefon",J40,IF(K39="Telefon",K40,IF(L39="Telefon",L40,"")))))</f>
      </c>
      <c r="T40" s="79">
        <f>IF(M39="Telefon",M40,IF(N39="Telefon",N40,IF(O39="Telefon",O40,IF(P39="Telefon",P40,IF(Q39="Telefon",Q40,"")))))</f>
      </c>
      <c r="U40" s="79">
        <f>IF(H39="Telefax",H40,IF(I39="Telefax",I40,IF(J39="Telefax",J40,IF(K39="Telefax",K40,IF(L39="Telefax",L40,"")))))</f>
      </c>
      <c r="V40" s="79">
        <f>IF(M39="Telefax",M40,IF(N39="Telefax",N40,IF(O39="Telefax",O40,IF(P39="Telefax",P40,IF(Q39="Telefax",Q40,"")))))</f>
      </c>
      <c r="W40" s="79">
        <f>IF(H39="Internet E-Mail",H40,IF(I39="Internet E-Mail",I40,IF(J39="Internet E-Mail",J40,IF(K39="Internet E-Mail",K40,IF(L39="Internet E-Mail",L40,"")))))</f>
      </c>
      <c r="X40" s="79">
        <f>IF(M39="Internet E-Mail",M40,IF(N39="Internet E-Mail",N40,IF(O39="Internet E-Mail",O40,IF(P39="Internet E-Mail",P40,IF(Q39="Internet E-Mail",Q40,"")))))</f>
      </c>
      <c r="Y40" s="79">
        <f>IF(H39="Internet URL",H40,IF(I39="Internet URL",I40,IF(J39="Internet URL",J40,IF(K39="Internet URL",K40,IF(L39="Internet URL",L40,"")))))</f>
      </c>
      <c r="Z40" s="79">
        <f>IF(M39="Internet URL",M40,IF(N39="Internet URL",N40,IF(O39="Internet URL",O40,IF(P39="Internet URL",P40,IF(Q39="Internet URL",Q40,"")))))</f>
      </c>
      <c r="AA40" s="79">
        <f>IF(H39="Mobiltelefon",H40,IF(I39="Mobiltelefon",I40,IF(J39="Mobiltelefon",J40,IF(K39="Mobiltelefon",K40,IF(L39="Mobiltelefon",L40,"")))))</f>
      </c>
      <c r="AB40" s="79">
        <f>IF(M39="Mobiltelefon",M40,IF(N39="Mobiltelefon",N40,IF(O39="Mobiltelefon",O40,IF(P39="Mobiltelefon",P40,IF(Q39="Mobiltelefon",Q40,"")))))</f>
      </c>
    </row>
    <row r="41" spans="1:17" ht="11.25" customHeight="1">
      <c r="A41" s="50" t="s">
        <v>222</v>
      </c>
      <c r="B41" s="65"/>
      <c r="C41" s="65" t="s">
        <v>299</v>
      </c>
      <c r="D41" s="66"/>
      <c r="E41" s="66" t="s">
        <v>300</v>
      </c>
      <c r="F41" s="67" t="s">
        <v>182</v>
      </c>
      <c r="G41" s="66"/>
      <c r="H41" s="47"/>
      <c r="I41" s="47"/>
      <c r="J41" s="47"/>
      <c r="K41" s="47"/>
      <c r="L41" s="47"/>
      <c r="M41" s="47"/>
      <c r="N41" s="47"/>
      <c r="O41" s="47"/>
      <c r="P41" s="47"/>
      <c r="Q41" s="47"/>
    </row>
    <row r="42" spans="1:17" ht="11.25" customHeight="1">
      <c r="A42" s="50" t="s">
        <v>222</v>
      </c>
      <c r="B42" s="65"/>
      <c r="C42" s="65" t="s">
        <v>301</v>
      </c>
      <c r="D42" s="66"/>
      <c r="E42" s="66" t="s">
        <v>302</v>
      </c>
      <c r="F42" s="67" t="s">
        <v>182</v>
      </c>
      <c r="G42" s="66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1:17" ht="11.25" customHeight="1">
      <c r="A43" s="50" t="s">
        <v>222</v>
      </c>
      <c r="B43" s="65"/>
      <c r="C43" s="65" t="s">
        <v>303</v>
      </c>
      <c r="D43" s="66"/>
      <c r="E43" s="66" t="s">
        <v>304</v>
      </c>
      <c r="F43" s="67" t="s">
        <v>182</v>
      </c>
      <c r="G43" s="69"/>
      <c r="H43" s="47"/>
      <c r="I43" s="47"/>
      <c r="J43" s="47"/>
      <c r="K43" s="47"/>
      <c r="L43" s="47"/>
      <c r="M43" s="47"/>
      <c r="N43" s="47"/>
      <c r="O43" s="47"/>
      <c r="P43" s="47"/>
      <c r="Q43" s="47"/>
    </row>
    <row r="44" spans="1:17" ht="11.25" customHeight="1">
      <c r="A44" s="50" t="s">
        <v>222</v>
      </c>
      <c r="B44" s="65"/>
      <c r="C44" s="65" t="s">
        <v>99</v>
      </c>
      <c r="D44" s="66"/>
      <c r="E44" s="66" t="s">
        <v>99</v>
      </c>
      <c r="F44" s="67" t="s">
        <v>182</v>
      </c>
      <c r="G44" s="66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1:17" ht="11.25" customHeight="1">
      <c r="A45" s="50" t="s">
        <v>222</v>
      </c>
      <c r="B45" s="65"/>
      <c r="C45" s="65" t="s">
        <v>305</v>
      </c>
      <c r="D45" s="66"/>
      <c r="E45" s="66" t="s">
        <v>306</v>
      </c>
      <c r="F45" s="67" t="s">
        <v>182</v>
      </c>
      <c r="G45" s="66"/>
      <c r="H45" s="47"/>
      <c r="I45" s="47"/>
      <c r="J45" s="47"/>
      <c r="K45" s="47"/>
      <c r="L45" s="47"/>
      <c r="M45" s="47"/>
      <c r="N45" s="47"/>
      <c r="O45" s="47"/>
      <c r="P45" s="47"/>
      <c r="Q45" s="47"/>
    </row>
    <row r="46" spans="1:18" ht="11.25" customHeight="1">
      <c r="A46" s="50" t="s">
        <v>222</v>
      </c>
      <c r="B46" s="65"/>
      <c r="C46" s="65" t="s">
        <v>326</v>
      </c>
      <c r="D46" s="66">
        <v>6</v>
      </c>
      <c r="E46" s="66" t="s">
        <v>327</v>
      </c>
      <c r="F46" s="67" t="s">
        <v>182</v>
      </c>
      <c r="G46" s="70"/>
      <c r="H46" s="67" t="s">
        <v>182</v>
      </c>
      <c r="I46" s="67" t="s">
        <v>182</v>
      </c>
      <c r="J46" s="67" t="s">
        <v>182</v>
      </c>
      <c r="K46" s="67" t="s">
        <v>182</v>
      </c>
      <c r="L46" s="67" t="s">
        <v>182</v>
      </c>
      <c r="M46" s="67" t="s">
        <v>182</v>
      </c>
      <c r="N46" s="67" t="s">
        <v>182</v>
      </c>
      <c r="O46" s="67" t="s">
        <v>182</v>
      </c>
      <c r="P46" s="67" t="s">
        <v>182</v>
      </c>
      <c r="Q46" s="67" t="s">
        <v>182</v>
      </c>
      <c r="R46" s="53"/>
    </row>
    <row r="47" spans="1:18" ht="11.25" customHeight="1">
      <c r="A47" s="50" t="s">
        <v>222</v>
      </c>
      <c r="B47" s="65"/>
      <c r="C47" s="65" t="s">
        <v>324</v>
      </c>
      <c r="D47" s="66">
        <v>6</v>
      </c>
      <c r="E47" s="66" t="s">
        <v>325</v>
      </c>
      <c r="F47" s="67" t="s">
        <v>182</v>
      </c>
      <c r="G47" s="70"/>
      <c r="H47" s="67" t="s">
        <v>182</v>
      </c>
      <c r="I47" s="67" t="s">
        <v>182</v>
      </c>
      <c r="J47" s="67" t="s">
        <v>182</v>
      </c>
      <c r="K47" s="67" t="s">
        <v>182</v>
      </c>
      <c r="L47" s="67" t="s">
        <v>182</v>
      </c>
      <c r="M47" s="67" t="s">
        <v>182</v>
      </c>
      <c r="N47" s="67" t="s">
        <v>182</v>
      </c>
      <c r="O47" s="67" t="s">
        <v>182</v>
      </c>
      <c r="P47" s="67" t="s">
        <v>182</v>
      </c>
      <c r="Q47" s="67" t="s">
        <v>182</v>
      </c>
      <c r="R47" s="53"/>
    </row>
    <row r="48" spans="1:18" ht="11.25" customHeight="1">
      <c r="A48" s="50" t="s">
        <v>222</v>
      </c>
      <c r="B48" s="65"/>
      <c r="C48" s="65" t="s">
        <v>309</v>
      </c>
      <c r="D48" s="66">
        <v>6</v>
      </c>
      <c r="E48" s="66" t="s">
        <v>310</v>
      </c>
      <c r="F48" s="67" t="s">
        <v>182</v>
      </c>
      <c r="G48" s="68"/>
      <c r="H48" s="67" t="s">
        <v>182</v>
      </c>
      <c r="I48" s="67" t="s">
        <v>182</v>
      </c>
      <c r="J48" s="67" t="s">
        <v>182</v>
      </c>
      <c r="K48" s="67" t="s">
        <v>182</v>
      </c>
      <c r="L48" s="67" t="s">
        <v>182</v>
      </c>
      <c r="M48" s="67" t="s">
        <v>182</v>
      </c>
      <c r="N48" s="67" t="s">
        <v>182</v>
      </c>
      <c r="O48" s="67" t="s">
        <v>182</v>
      </c>
      <c r="P48" s="67" t="s">
        <v>182</v>
      </c>
      <c r="Q48" s="67" t="s">
        <v>182</v>
      </c>
      <c r="R48" s="53"/>
    </row>
    <row r="49" spans="1:18" ht="11.25" customHeight="1">
      <c r="A49" s="50" t="s">
        <v>222</v>
      </c>
      <c r="B49" s="65"/>
      <c r="C49" s="65" t="s">
        <v>307</v>
      </c>
      <c r="D49" s="66">
        <v>6</v>
      </c>
      <c r="E49" s="66" t="s">
        <v>308</v>
      </c>
      <c r="F49" s="67" t="s">
        <v>182</v>
      </c>
      <c r="G49" s="68"/>
      <c r="H49" s="67" t="s">
        <v>182</v>
      </c>
      <c r="I49" s="67" t="s">
        <v>182</v>
      </c>
      <c r="J49" s="67" t="s">
        <v>182</v>
      </c>
      <c r="K49" s="67" t="s">
        <v>182</v>
      </c>
      <c r="L49" s="67" t="s">
        <v>182</v>
      </c>
      <c r="M49" s="67" t="s">
        <v>182</v>
      </c>
      <c r="N49" s="67" t="s">
        <v>182</v>
      </c>
      <c r="O49" s="67" t="s">
        <v>182</v>
      </c>
      <c r="P49" s="67" t="s">
        <v>182</v>
      </c>
      <c r="Q49" s="67" t="s">
        <v>182</v>
      </c>
      <c r="R49" s="52"/>
    </row>
    <row r="50" spans="1:18" ht="11.25" customHeight="1">
      <c r="A50" s="50" t="s">
        <v>222</v>
      </c>
      <c r="B50" s="65"/>
      <c r="C50" s="65" t="s">
        <v>311</v>
      </c>
      <c r="D50" s="66">
        <v>6</v>
      </c>
      <c r="E50" s="66" t="s">
        <v>433</v>
      </c>
      <c r="F50" s="67" t="s">
        <v>182</v>
      </c>
      <c r="G50" s="68"/>
      <c r="H50" s="67" t="s">
        <v>182</v>
      </c>
      <c r="I50" s="67" t="s">
        <v>182</v>
      </c>
      <c r="J50" s="67" t="s">
        <v>182</v>
      </c>
      <c r="K50" s="67" t="s">
        <v>182</v>
      </c>
      <c r="L50" s="67" t="s">
        <v>182</v>
      </c>
      <c r="M50" s="67" t="s">
        <v>182</v>
      </c>
      <c r="N50" s="67" t="s">
        <v>182</v>
      </c>
      <c r="O50" s="67" t="s">
        <v>182</v>
      </c>
      <c r="P50" s="67" t="s">
        <v>182</v>
      </c>
      <c r="Q50" s="67" t="s">
        <v>182</v>
      </c>
      <c r="R50" s="53"/>
    </row>
    <row r="51" spans="1:18" ht="11.25" customHeight="1">
      <c r="A51" s="50" t="s">
        <v>222</v>
      </c>
      <c r="B51" s="65"/>
      <c r="C51" s="65" t="s">
        <v>312</v>
      </c>
      <c r="D51" s="66">
        <v>6</v>
      </c>
      <c r="E51" s="66" t="s">
        <v>313</v>
      </c>
      <c r="F51" s="67" t="s">
        <v>182</v>
      </c>
      <c r="G51" s="68"/>
      <c r="H51" s="67" t="s">
        <v>182</v>
      </c>
      <c r="I51" s="67" t="s">
        <v>182</v>
      </c>
      <c r="J51" s="67" t="s">
        <v>182</v>
      </c>
      <c r="K51" s="67" t="s">
        <v>182</v>
      </c>
      <c r="L51" s="67" t="s">
        <v>182</v>
      </c>
      <c r="M51" s="67" t="s">
        <v>182</v>
      </c>
      <c r="N51" s="67" t="s">
        <v>182</v>
      </c>
      <c r="O51" s="67" t="s">
        <v>182</v>
      </c>
      <c r="P51" s="67" t="s">
        <v>182</v>
      </c>
      <c r="Q51" s="67" t="s">
        <v>182</v>
      </c>
      <c r="R51" s="53"/>
    </row>
    <row r="52" spans="1:18" ht="11.25" customHeight="1">
      <c r="A52" s="50" t="s">
        <v>222</v>
      </c>
      <c r="B52" s="65"/>
      <c r="C52" s="65" t="s">
        <v>314</v>
      </c>
      <c r="D52" s="66">
        <v>6</v>
      </c>
      <c r="E52" s="66" t="s">
        <v>315</v>
      </c>
      <c r="F52" s="67" t="s">
        <v>182</v>
      </c>
      <c r="G52" s="68"/>
      <c r="H52" s="67" t="s">
        <v>182</v>
      </c>
      <c r="I52" s="67" t="s">
        <v>182</v>
      </c>
      <c r="J52" s="67" t="s">
        <v>182</v>
      </c>
      <c r="K52" s="67" t="s">
        <v>182</v>
      </c>
      <c r="L52" s="67" t="s">
        <v>182</v>
      </c>
      <c r="M52" s="67" t="s">
        <v>182</v>
      </c>
      <c r="N52" s="67" t="s">
        <v>182</v>
      </c>
      <c r="O52" s="67" t="s">
        <v>182</v>
      </c>
      <c r="P52" s="67" t="s">
        <v>182</v>
      </c>
      <c r="Q52" s="67" t="s">
        <v>182</v>
      </c>
      <c r="R52" s="53"/>
    </row>
    <row r="53" spans="1:18" ht="11.25" customHeight="1">
      <c r="A53" s="50" t="s">
        <v>222</v>
      </c>
      <c r="B53" s="65"/>
      <c r="C53" s="65" t="s">
        <v>316</v>
      </c>
      <c r="D53" s="66">
        <v>6</v>
      </c>
      <c r="E53" s="66" t="s">
        <v>317</v>
      </c>
      <c r="F53" s="67" t="s">
        <v>182</v>
      </c>
      <c r="G53" s="68"/>
      <c r="H53" s="67" t="s">
        <v>182</v>
      </c>
      <c r="I53" s="67" t="s">
        <v>182</v>
      </c>
      <c r="J53" s="67" t="s">
        <v>182</v>
      </c>
      <c r="K53" s="67" t="s">
        <v>182</v>
      </c>
      <c r="L53" s="67" t="s">
        <v>182</v>
      </c>
      <c r="M53" s="67" t="s">
        <v>182</v>
      </c>
      <c r="N53" s="67" t="s">
        <v>182</v>
      </c>
      <c r="O53" s="67" t="s">
        <v>182</v>
      </c>
      <c r="P53" s="67" t="s">
        <v>182</v>
      </c>
      <c r="Q53" s="67" t="s">
        <v>182</v>
      </c>
      <c r="R53" s="53"/>
    </row>
    <row r="54" spans="1:18" ht="11.25" customHeight="1">
      <c r="A54" s="50" t="s">
        <v>222</v>
      </c>
      <c r="B54" s="65"/>
      <c r="C54" s="65" t="s">
        <v>318</v>
      </c>
      <c r="D54" s="66">
        <v>6</v>
      </c>
      <c r="E54" s="66" t="s">
        <v>319</v>
      </c>
      <c r="F54" s="67" t="s">
        <v>182</v>
      </c>
      <c r="G54" s="68"/>
      <c r="H54" s="67" t="s">
        <v>182</v>
      </c>
      <c r="I54" s="67" t="s">
        <v>182</v>
      </c>
      <c r="J54" s="67" t="s">
        <v>182</v>
      </c>
      <c r="K54" s="67" t="s">
        <v>182</v>
      </c>
      <c r="L54" s="67" t="s">
        <v>182</v>
      </c>
      <c r="M54" s="67" t="s">
        <v>182</v>
      </c>
      <c r="N54" s="67" t="s">
        <v>182</v>
      </c>
      <c r="O54" s="67" t="s">
        <v>182</v>
      </c>
      <c r="P54" s="67" t="s">
        <v>182</v>
      </c>
      <c r="Q54" s="67" t="s">
        <v>182</v>
      </c>
      <c r="R54" s="53"/>
    </row>
    <row r="55" spans="1:18" ht="11.25" customHeight="1">
      <c r="A55" s="50" t="s">
        <v>222</v>
      </c>
      <c r="B55" s="65"/>
      <c r="C55" s="65" t="s">
        <v>320</v>
      </c>
      <c r="D55" s="66">
        <v>6</v>
      </c>
      <c r="E55" s="66" t="s">
        <v>321</v>
      </c>
      <c r="F55" s="67" t="s">
        <v>182</v>
      </c>
      <c r="G55" s="68"/>
      <c r="H55" s="67" t="s">
        <v>182</v>
      </c>
      <c r="I55" s="67" t="s">
        <v>182</v>
      </c>
      <c r="J55" s="67" t="s">
        <v>182</v>
      </c>
      <c r="K55" s="67" t="s">
        <v>182</v>
      </c>
      <c r="L55" s="67" t="s">
        <v>182</v>
      </c>
      <c r="M55" s="67" t="s">
        <v>182</v>
      </c>
      <c r="N55" s="67" t="s">
        <v>182</v>
      </c>
      <c r="O55" s="67" t="s">
        <v>182</v>
      </c>
      <c r="P55" s="67" t="s">
        <v>182</v>
      </c>
      <c r="Q55" s="67" t="s">
        <v>182</v>
      </c>
      <c r="R55" s="53"/>
    </row>
    <row r="56" spans="1:18" ht="11.25" customHeight="1">
      <c r="A56" s="50" t="s">
        <v>222</v>
      </c>
      <c r="B56" s="65"/>
      <c r="C56" s="65" t="s">
        <v>322</v>
      </c>
      <c r="D56" s="66">
        <v>6</v>
      </c>
      <c r="E56" s="66" t="s">
        <v>323</v>
      </c>
      <c r="F56" s="67" t="s">
        <v>182</v>
      </c>
      <c r="G56" s="70"/>
      <c r="H56" s="67" t="s">
        <v>182</v>
      </c>
      <c r="I56" s="67" t="s">
        <v>182</v>
      </c>
      <c r="J56" s="67" t="s">
        <v>182</v>
      </c>
      <c r="K56" s="67" t="s">
        <v>182</v>
      </c>
      <c r="L56" s="67" t="s">
        <v>182</v>
      </c>
      <c r="M56" s="67" t="s">
        <v>182</v>
      </c>
      <c r="N56" s="67" t="s">
        <v>182</v>
      </c>
      <c r="O56" s="67" t="s">
        <v>182</v>
      </c>
      <c r="P56" s="67" t="s">
        <v>182</v>
      </c>
      <c r="Q56" s="67" t="s">
        <v>182</v>
      </c>
      <c r="R56" s="53"/>
    </row>
    <row r="57" spans="1:18" ht="11.25" customHeight="1">
      <c r="A57" s="50" t="s">
        <v>222</v>
      </c>
      <c r="B57" s="65"/>
      <c r="C57" s="65" t="s">
        <v>328</v>
      </c>
      <c r="D57" s="66">
        <v>6</v>
      </c>
      <c r="E57" s="66" t="s">
        <v>329</v>
      </c>
      <c r="F57" s="67" t="s">
        <v>182</v>
      </c>
      <c r="G57" s="70"/>
      <c r="H57" s="67" t="s">
        <v>182</v>
      </c>
      <c r="I57" s="67" t="s">
        <v>182</v>
      </c>
      <c r="J57" s="67" t="s">
        <v>182</v>
      </c>
      <c r="K57" s="67" t="s">
        <v>182</v>
      </c>
      <c r="L57" s="67" t="s">
        <v>182</v>
      </c>
      <c r="M57" s="67" t="s">
        <v>182</v>
      </c>
      <c r="N57" s="67" t="s">
        <v>182</v>
      </c>
      <c r="O57" s="67" t="s">
        <v>182</v>
      </c>
      <c r="P57" s="67" t="s">
        <v>182</v>
      </c>
      <c r="Q57" s="67" t="s">
        <v>182</v>
      </c>
      <c r="R57" s="53"/>
    </row>
    <row r="58" spans="1:18" ht="11.25" customHeight="1">
      <c r="A58" s="50" t="s">
        <v>222</v>
      </c>
      <c r="B58" s="65"/>
      <c r="C58" s="65" t="s">
        <v>330</v>
      </c>
      <c r="D58" s="66">
        <v>10</v>
      </c>
      <c r="E58" s="66" t="s">
        <v>331</v>
      </c>
      <c r="F58" s="67" t="s">
        <v>182</v>
      </c>
      <c r="G58" s="68">
        <v>0</v>
      </c>
      <c r="H58" s="67" t="s">
        <v>182</v>
      </c>
      <c r="I58" s="67" t="s">
        <v>182</v>
      </c>
      <c r="J58" s="67" t="s">
        <v>182</v>
      </c>
      <c r="K58" s="67" t="s">
        <v>182</v>
      </c>
      <c r="L58" s="67" t="s">
        <v>182</v>
      </c>
      <c r="M58" s="67" t="s">
        <v>182</v>
      </c>
      <c r="N58" s="67" t="s">
        <v>182</v>
      </c>
      <c r="O58" s="67" t="s">
        <v>182</v>
      </c>
      <c r="P58" s="67" t="s">
        <v>182</v>
      </c>
      <c r="Q58" s="67" t="s">
        <v>182</v>
      </c>
      <c r="R58" s="53"/>
    </row>
    <row r="59" spans="1:18" ht="11.25" customHeight="1">
      <c r="A59" s="50" t="s">
        <v>222</v>
      </c>
      <c r="B59" s="65"/>
      <c r="C59" s="65" t="s">
        <v>332</v>
      </c>
      <c r="D59" s="66">
        <v>10</v>
      </c>
      <c r="E59" s="66" t="s">
        <v>333</v>
      </c>
      <c r="F59" s="67" t="s">
        <v>182</v>
      </c>
      <c r="G59" s="68"/>
      <c r="H59" s="67" t="s">
        <v>182</v>
      </c>
      <c r="I59" s="67" t="s">
        <v>182</v>
      </c>
      <c r="J59" s="67" t="s">
        <v>182</v>
      </c>
      <c r="K59" s="67" t="s">
        <v>182</v>
      </c>
      <c r="L59" s="67" t="s">
        <v>182</v>
      </c>
      <c r="M59" s="67" t="s">
        <v>182</v>
      </c>
      <c r="N59" s="67" t="s">
        <v>182</v>
      </c>
      <c r="O59" s="67" t="s">
        <v>182</v>
      </c>
      <c r="P59" s="67" t="s">
        <v>182</v>
      </c>
      <c r="Q59" s="67" t="s">
        <v>182</v>
      </c>
      <c r="R59" s="53"/>
    </row>
    <row r="60" spans="1:18" ht="11.25" customHeight="1">
      <c r="A60" s="50" t="s">
        <v>222</v>
      </c>
      <c r="B60" s="65"/>
      <c r="C60" s="65" t="s">
        <v>334</v>
      </c>
      <c r="D60" s="66">
        <v>10</v>
      </c>
      <c r="E60" s="66" t="s">
        <v>335</v>
      </c>
      <c r="F60" s="67" t="s">
        <v>182</v>
      </c>
      <c r="G60" s="68"/>
      <c r="H60" s="67" t="s">
        <v>182</v>
      </c>
      <c r="I60" s="67" t="s">
        <v>182</v>
      </c>
      <c r="J60" s="67" t="s">
        <v>182</v>
      </c>
      <c r="K60" s="67" t="s">
        <v>182</v>
      </c>
      <c r="L60" s="67" t="s">
        <v>182</v>
      </c>
      <c r="M60" s="67" t="s">
        <v>182</v>
      </c>
      <c r="N60" s="67" t="s">
        <v>182</v>
      </c>
      <c r="O60" s="67" t="s">
        <v>182</v>
      </c>
      <c r="P60" s="67" t="s">
        <v>182</v>
      </c>
      <c r="Q60" s="67" t="s">
        <v>182</v>
      </c>
      <c r="R60" s="53"/>
    </row>
    <row r="61" spans="1:18" ht="11.25" customHeight="1">
      <c r="A61" s="50" t="s">
        <v>222</v>
      </c>
      <c r="B61" s="65"/>
      <c r="C61" s="65" t="s">
        <v>336</v>
      </c>
      <c r="D61" s="66">
        <v>10</v>
      </c>
      <c r="E61" s="66" t="s">
        <v>337</v>
      </c>
      <c r="F61" s="67" t="s">
        <v>182</v>
      </c>
      <c r="G61" s="68"/>
      <c r="H61" s="77" t="s">
        <v>182</v>
      </c>
      <c r="I61" s="77" t="s">
        <v>182</v>
      </c>
      <c r="J61" s="77" t="s">
        <v>182</v>
      </c>
      <c r="K61" s="77" t="s">
        <v>182</v>
      </c>
      <c r="L61" s="77" t="s">
        <v>182</v>
      </c>
      <c r="M61" s="77" t="s">
        <v>182</v>
      </c>
      <c r="N61" s="77" t="s">
        <v>182</v>
      </c>
      <c r="O61" s="77" t="s">
        <v>182</v>
      </c>
      <c r="P61" s="77" t="s">
        <v>182</v>
      </c>
      <c r="Q61" s="77" t="s">
        <v>182</v>
      </c>
      <c r="R61" s="53"/>
    </row>
    <row r="62" spans="1:18" ht="11.25" customHeight="1">
      <c r="A62" s="50" t="s">
        <v>222</v>
      </c>
      <c r="B62" s="65"/>
      <c r="C62" s="65" t="s">
        <v>338</v>
      </c>
      <c r="D62" s="66">
        <v>10</v>
      </c>
      <c r="E62" s="66" t="s">
        <v>339</v>
      </c>
      <c r="F62" s="67" t="s">
        <v>182</v>
      </c>
      <c r="G62" s="71"/>
      <c r="H62" s="67" t="s">
        <v>182</v>
      </c>
      <c r="I62" s="67" t="s">
        <v>182</v>
      </c>
      <c r="J62" s="67" t="s">
        <v>182</v>
      </c>
      <c r="K62" s="67" t="s">
        <v>182</v>
      </c>
      <c r="L62" s="67" t="s">
        <v>182</v>
      </c>
      <c r="M62" s="67" t="s">
        <v>182</v>
      </c>
      <c r="N62" s="67" t="s">
        <v>182</v>
      </c>
      <c r="O62" s="67" t="s">
        <v>182</v>
      </c>
      <c r="P62" s="67" t="s">
        <v>182</v>
      </c>
      <c r="Q62" s="67" t="s">
        <v>182</v>
      </c>
      <c r="R62" s="53"/>
    </row>
    <row r="63" spans="1:27" ht="11.25" customHeight="1">
      <c r="A63" s="50" t="s">
        <v>222</v>
      </c>
      <c r="B63" s="65"/>
      <c r="C63" s="65" t="s">
        <v>560</v>
      </c>
      <c r="D63" s="66"/>
      <c r="E63" s="66" t="s">
        <v>562</v>
      </c>
      <c r="F63" s="67"/>
      <c r="G63" s="71"/>
      <c r="H63" s="54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</row>
    <row r="64" spans="1:27" ht="11.25" customHeight="1">
      <c r="A64" s="50" t="s">
        <v>222</v>
      </c>
      <c r="B64" s="65"/>
      <c r="C64" s="65" t="s">
        <v>561</v>
      </c>
      <c r="D64" s="66"/>
      <c r="E64" s="66" t="s">
        <v>563</v>
      </c>
      <c r="F64" s="67"/>
      <c r="G64" s="71"/>
      <c r="H64" s="54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</row>
    <row r="65" spans="1:27" ht="11.25" customHeight="1">
      <c r="A65" s="50" t="s">
        <v>222</v>
      </c>
      <c r="B65" s="65"/>
      <c r="C65" s="72" t="s">
        <v>340</v>
      </c>
      <c r="D65" s="66"/>
      <c r="E65" s="66" t="s">
        <v>341</v>
      </c>
      <c r="F65" s="67" t="s">
        <v>182</v>
      </c>
      <c r="G65" s="71"/>
      <c r="H65" s="54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</row>
    <row r="66" spans="1:18" ht="11.25" customHeight="1">
      <c r="A66" s="50" t="s">
        <v>222</v>
      </c>
      <c r="B66" s="65"/>
      <c r="C66" s="72" t="s">
        <v>342</v>
      </c>
      <c r="D66" s="66"/>
      <c r="E66" s="66" t="s">
        <v>343</v>
      </c>
      <c r="F66" s="67" t="s">
        <v>182</v>
      </c>
      <c r="G66" s="71"/>
      <c r="H66" s="54"/>
      <c r="I66" s="55"/>
      <c r="J66" s="55"/>
      <c r="K66" s="55"/>
      <c r="L66" s="55"/>
      <c r="M66" s="55"/>
      <c r="N66" s="55"/>
      <c r="O66" s="55"/>
      <c r="P66" s="55"/>
      <c r="Q66" s="55"/>
      <c r="R66" s="53"/>
    </row>
    <row r="67" spans="1:18" ht="11.25" customHeight="1">
      <c r="A67" s="50" t="s">
        <v>222</v>
      </c>
      <c r="B67" s="65"/>
      <c r="C67" s="72" t="s">
        <v>344</v>
      </c>
      <c r="D67" s="66"/>
      <c r="E67" s="66" t="s">
        <v>345</v>
      </c>
      <c r="F67" s="67" t="s">
        <v>182</v>
      </c>
      <c r="G67" s="71"/>
      <c r="H67" s="54"/>
      <c r="I67" s="55"/>
      <c r="J67" s="55"/>
      <c r="K67" s="55"/>
      <c r="L67" s="55"/>
      <c r="M67" s="55"/>
      <c r="N67" s="55"/>
      <c r="O67" s="55"/>
      <c r="P67" s="55"/>
      <c r="Q67" s="55"/>
      <c r="R67" s="53"/>
    </row>
    <row r="68" spans="1:18" ht="11.25" customHeight="1">
      <c r="A68" s="50" t="s">
        <v>222</v>
      </c>
      <c r="B68" s="65"/>
      <c r="C68" s="72" t="s">
        <v>346</v>
      </c>
      <c r="D68" s="66"/>
      <c r="E68" s="66" t="s">
        <v>434</v>
      </c>
      <c r="F68" s="67" t="s">
        <v>182</v>
      </c>
      <c r="G68" s="71"/>
      <c r="H68" s="54"/>
      <c r="I68" s="55"/>
      <c r="J68" s="55"/>
      <c r="K68" s="55"/>
      <c r="L68" s="55"/>
      <c r="M68" s="55"/>
      <c r="N68" s="55"/>
      <c r="O68" s="55"/>
      <c r="P68" s="55"/>
      <c r="Q68" s="55"/>
      <c r="R68" s="53"/>
    </row>
    <row r="69" spans="1:18" ht="11.25" customHeight="1">
      <c r="A69" s="50" t="s">
        <v>222</v>
      </c>
      <c r="B69" s="65"/>
      <c r="C69" s="72" t="s">
        <v>347</v>
      </c>
      <c r="D69" s="66"/>
      <c r="E69" s="66" t="s">
        <v>348</v>
      </c>
      <c r="F69" s="67" t="s">
        <v>182</v>
      </c>
      <c r="G69" s="71"/>
      <c r="H69" s="54"/>
      <c r="I69" s="55"/>
      <c r="J69" s="55"/>
      <c r="K69" s="55"/>
      <c r="L69" s="55"/>
      <c r="M69" s="55"/>
      <c r="N69" s="55"/>
      <c r="O69" s="55"/>
      <c r="P69" s="55"/>
      <c r="Q69" s="55"/>
      <c r="R69" s="53"/>
    </row>
    <row r="70" spans="1:18" ht="11.25" customHeight="1">
      <c r="A70" s="50" t="s">
        <v>222</v>
      </c>
      <c r="B70" s="65"/>
      <c r="C70" s="72" t="s">
        <v>349</v>
      </c>
      <c r="D70" s="66"/>
      <c r="E70" s="66" t="s">
        <v>350</v>
      </c>
      <c r="F70" s="67" t="s">
        <v>182</v>
      </c>
      <c r="G70" s="71"/>
      <c r="H70" s="54"/>
      <c r="I70" s="55"/>
      <c r="J70" s="55"/>
      <c r="K70" s="55"/>
      <c r="L70" s="55"/>
      <c r="M70" s="55"/>
      <c r="N70" s="55"/>
      <c r="O70" s="55"/>
      <c r="P70" s="55"/>
      <c r="Q70" s="55"/>
      <c r="R70" s="53"/>
    </row>
    <row r="71" spans="1:18" ht="11.25" customHeight="1">
      <c r="A71" s="50" t="s">
        <v>222</v>
      </c>
      <c r="B71" s="65"/>
      <c r="C71" s="72" t="s">
        <v>351</v>
      </c>
      <c r="D71" s="66"/>
      <c r="E71" s="66" t="s">
        <v>352</v>
      </c>
      <c r="F71" s="67" t="s">
        <v>182</v>
      </c>
      <c r="G71" s="71"/>
      <c r="H71" s="54"/>
      <c r="I71" s="55"/>
      <c r="J71" s="55"/>
      <c r="K71" s="55"/>
      <c r="L71" s="55"/>
      <c r="M71" s="55"/>
      <c r="N71" s="55"/>
      <c r="O71" s="55"/>
      <c r="P71" s="55"/>
      <c r="Q71" s="55"/>
      <c r="R71" s="53"/>
    </row>
    <row r="72" spans="1:18" ht="11.25" customHeight="1">
      <c r="A72" s="50" t="s">
        <v>222</v>
      </c>
      <c r="B72" s="65"/>
      <c r="C72" s="72" t="s">
        <v>353</v>
      </c>
      <c r="D72" s="66"/>
      <c r="E72" s="66" t="s">
        <v>354</v>
      </c>
      <c r="F72" s="67" t="s">
        <v>182</v>
      </c>
      <c r="G72" s="71"/>
      <c r="H72" s="54"/>
      <c r="I72" s="55"/>
      <c r="J72" s="55"/>
      <c r="K72" s="55"/>
      <c r="L72" s="55"/>
      <c r="M72" s="55"/>
      <c r="N72" s="55"/>
      <c r="O72" s="55"/>
      <c r="P72" s="55"/>
      <c r="Q72" s="55"/>
      <c r="R72" s="53"/>
    </row>
    <row r="73" spans="1:18" ht="11.25" customHeight="1">
      <c r="A73" s="50" t="s">
        <v>222</v>
      </c>
      <c r="B73" s="65"/>
      <c r="C73" s="72" t="s">
        <v>355</v>
      </c>
      <c r="D73" s="66"/>
      <c r="E73" s="66" t="s">
        <v>356</v>
      </c>
      <c r="F73" s="67" t="s">
        <v>182</v>
      </c>
      <c r="G73" s="71"/>
      <c r="H73" s="54"/>
      <c r="I73" s="55"/>
      <c r="J73" s="55"/>
      <c r="K73" s="55"/>
      <c r="L73" s="55"/>
      <c r="M73" s="55"/>
      <c r="N73" s="55"/>
      <c r="O73" s="55"/>
      <c r="P73" s="55"/>
      <c r="Q73" s="55"/>
      <c r="R73" s="53"/>
    </row>
    <row r="74" spans="1:18" ht="11.25" customHeight="1">
      <c r="A74" s="50" t="s">
        <v>222</v>
      </c>
      <c r="B74" s="65"/>
      <c r="C74" s="72" t="s">
        <v>357</v>
      </c>
      <c r="D74" s="66"/>
      <c r="E74" s="66" t="s">
        <v>358</v>
      </c>
      <c r="F74" s="67" t="s">
        <v>182</v>
      </c>
      <c r="G74" s="68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3"/>
    </row>
    <row r="75" spans="1:18" ht="11.25" customHeight="1">
      <c r="A75" s="50" t="s">
        <v>222</v>
      </c>
      <c r="B75" s="65"/>
      <c r="C75" s="72" t="s">
        <v>359</v>
      </c>
      <c r="D75" s="66"/>
      <c r="E75" s="66" t="s">
        <v>360</v>
      </c>
      <c r="F75" s="67" t="s">
        <v>182</v>
      </c>
      <c r="G75" s="68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3"/>
    </row>
    <row r="76" spans="1:7" ht="11.25" customHeight="1">
      <c r="A76" s="56" t="s">
        <v>197</v>
      </c>
      <c r="B76" s="73"/>
      <c r="C76" s="73"/>
      <c r="D76" s="74"/>
      <c r="E76" s="74" t="s">
        <v>361</v>
      </c>
      <c r="F76" s="75">
        <f>IF(FaBezeichnung="","",FaBezeichnung)</f>
      </c>
      <c r="G76" s="74"/>
    </row>
    <row r="77" spans="1:7" ht="11.25" customHeight="1">
      <c r="A77" s="56" t="s">
        <v>197</v>
      </c>
      <c r="B77" s="73"/>
      <c r="C77" s="73"/>
      <c r="D77" s="74"/>
      <c r="E77" s="74" t="s">
        <v>362</v>
      </c>
      <c r="F77" s="75">
        <f>IF(FaBezeichnung="","",FaBezeichnung)</f>
      </c>
      <c r="G77" s="74"/>
    </row>
    <row r="78" spans="1:7" ht="11.25" customHeight="1">
      <c r="A78" s="56" t="s">
        <v>197</v>
      </c>
      <c r="B78" s="73"/>
      <c r="C78" s="73"/>
      <c r="D78" s="74"/>
      <c r="E78" s="74" t="s">
        <v>363</v>
      </c>
      <c r="F78" s="75">
        <f>IF(FaPostfach="",IF(FaStrasse="","",FaStrasse),"Postfach "&amp;FaPostfach)</f>
      </c>
      <c r="G78" s="74"/>
    </row>
    <row r="79" spans="1:7" ht="11.25" customHeight="1">
      <c r="A79" s="56" t="s">
        <v>197</v>
      </c>
      <c r="B79" s="73"/>
      <c r="C79" s="73"/>
      <c r="D79" s="74"/>
      <c r="E79" s="74" t="s">
        <v>364</v>
      </c>
      <c r="F79" s="75">
        <f>IF(FaPLZ="","",FaPLZ&amp;" ")&amp;IF(FaOrt="","",FaOrt)</f>
      </c>
      <c r="G79" s="74"/>
    </row>
    <row r="80" spans="1:7" ht="11.25" customHeight="1">
      <c r="A80" s="56" t="s">
        <v>197</v>
      </c>
      <c r="B80" s="73"/>
      <c r="C80" s="73"/>
      <c r="D80" s="74"/>
      <c r="E80" s="74" t="s">
        <v>365</v>
      </c>
      <c r="F80" s="75">
        <f>IF(FaSteuernummer="","",FaSteuernummer)</f>
      </c>
      <c r="G80" s="74"/>
    </row>
    <row r="81" spans="1:7" ht="11.25" customHeight="1">
      <c r="A81" s="56" t="s">
        <v>197</v>
      </c>
      <c r="B81" s="73"/>
      <c r="C81" s="73"/>
      <c r="D81" s="74"/>
      <c r="E81" s="74" t="s">
        <v>366</v>
      </c>
      <c r="F81" s="75">
        <f>IF(UntBezeichnung="","",UntBezeichnung)</f>
      </c>
      <c r="G81" s="74"/>
    </row>
    <row r="82" spans="1:7" ht="11.25" customHeight="1">
      <c r="A82" s="56" t="s">
        <v>197</v>
      </c>
      <c r="B82" s="73"/>
      <c r="C82" s="73"/>
      <c r="D82" s="74"/>
      <c r="E82" s="74" t="s">
        <v>439</v>
      </c>
      <c r="F82" s="75">
        <f>IF(UntGegenstand="","",UntGegenstand)</f>
      </c>
      <c r="G82" s="74"/>
    </row>
    <row r="83" spans="1:7" ht="11.25" customHeight="1">
      <c r="A83" s="56" t="s">
        <v>197</v>
      </c>
      <c r="B83" s="73"/>
      <c r="C83" s="73"/>
      <c r="D83" s="74"/>
      <c r="E83" s="74" t="s">
        <v>440</v>
      </c>
      <c r="F83" s="75">
        <f>""</f>
      </c>
      <c r="G83" s="74"/>
    </row>
    <row r="84" spans="1:7" ht="11.25" customHeight="1">
      <c r="A84" s="56" t="s">
        <v>197</v>
      </c>
      <c r="B84" s="73"/>
      <c r="C84" s="73"/>
      <c r="D84" s="74"/>
      <c r="E84" s="74" t="s">
        <v>441</v>
      </c>
      <c r="F84" s="75">
        <f>""</f>
      </c>
      <c r="G84" s="74"/>
    </row>
    <row r="85" spans="1:7" ht="11.25" customHeight="1">
      <c r="A85" s="56" t="s">
        <v>197</v>
      </c>
      <c r="B85" s="73"/>
      <c r="C85" s="73"/>
      <c r="D85" s="74"/>
      <c r="E85" s="74" t="s">
        <v>367</v>
      </c>
      <c r="F85" s="75">
        <f>IF(GlStrasse&lt;&gt;"",GlStrasse,IF(UntStrasse&lt;&gt;"",UntStrasse,""))</f>
      </c>
      <c r="G85" s="74"/>
    </row>
    <row r="86" spans="1:7" ht="11.25" customHeight="1">
      <c r="A86" s="56" t="s">
        <v>197</v>
      </c>
      <c r="B86" s="73"/>
      <c r="C86" s="73"/>
      <c r="D86" s="74"/>
      <c r="E86" s="76" t="s">
        <v>368</v>
      </c>
      <c r="F86" s="75">
        <f>IF(GlStrasse&lt;&gt;"",IF(GlPLZ&lt;&gt;"",GlPLZ,""),IF(UntPLZ&lt;&gt;"",UntPLZ,""))</f>
      </c>
      <c r="G86" s="74"/>
    </row>
    <row r="87" spans="1:7" ht="11.25" customHeight="1">
      <c r="A87" s="56" t="s">
        <v>197</v>
      </c>
      <c r="B87" s="73"/>
      <c r="C87" s="73"/>
      <c r="D87" s="74"/>
      <c r="E87" s="76" t="s">
        <v>369</v>
      </c>
      <c r="F87" s="75">
        <f>IF(GlStrasse&lt;&gt;"",IF(GlOrt&lt;&gt;"",GlOrt,""),IF(UntOrt&lt;&gt;"",UntOrt,""))</f>
      </c>
      <c r="G87" s="74"/>
    </row>
    <row r="88" spans="1:7" ht="11.25" customHeight="1">
      <c r="A88" s="56" t="s">
        <v>197</v>
      </c>
      <c r="B88" s="73"/>
      <c r="C88" s="73"/>
      <c r="D88" s="74"/>
      <c r="E88" s="76" t="s">
        <v>370</v>
      </c>
      <c r="F88" s="75">
        <f>IF(UntPLZPostfach="","",UntPLZPostfach)</f>
      </c>
      <c r="G88" s="74"/>
    </row>
    <row r="89" spans="1:7" ht="11.25" customHeight="1">
      <c r="A89" s="56" t="s">
        <v>197</v>
      </c>
      <c r="B89" s="73"/>
      <c r="C89" s="73"/>
      <c r="D89" s="74"/>
      <c r="E89" s="76" t="s">
        <v>371</v>
      </c>
      <c r="F89" s="75">
        <f>IF(UntPostfach="","",UntPostfach&amp;" / ")&amp;IF(UntOrtPostfach="","",UntOrtPostfach)</f>
      </c>
      <c r="G89" s="74"/>
    </row>
    <row r="90" spans="1:7" ht="11.25" customHeight="1">
      <c r="A90" s="56" t="s">
        <v>197</v>
      </c>
      <c r="B90" s="73"/>
      <c r="C90" s="73"/>
      <c r="D90" s="74"/>
      <c r="E90" s="76" t="s">
        <v>372</v>
      </c>
      <c r="F90" s="75">
        <f>IF(UntTelefon="",IF(S23&lt;&gt;"",S23,T23),UntTelefon)&amp;IF(AND(UntTelefon="",S23="",T23=""),"",IF(AND(AA23="",AB23=""),"",", "))&amp;IF(AA23&lt;&gt;"",AA23,AB23)</f>
      </c>
      <c r="G90" s="74"/>
    </row>
    <row r="91" spans="1:7" ht="11.25" customHeight="1">
      <c r="A91" s="56" t="s">
        <v>197</v>
      </c>
      <c r="B91" s="73"/>
      <c r="C91" s="73"/>
      <c r="D91" s="74"/>
      <c r="E91" s="76" t="s">
        <v>373</v>
      </c>
      <c r="F91" s="75">
        <f>IF(UntTelefax="",IF(U23&lt;&gt;"",U23,V23),UntTelefax)</f>
      </c>
      <c r="G91" s="74"/>
    </row>
    <row r="92" spans="1:7" ht="11.25" customHeight="1">
      <c r="A92" s="56" t="s">
        <v>197</v>
      </c>
      <c r="B92" s="73"/>
      <c r="C92" s="73"/>
      <c r="D92" s="74"/>
      <c r="E92" s="76" t="s">
        <v>374</v>
      </c>
      <c r="F92" s="75">
        <f>IF(UntEMail="",IF(W23&lt;&gt;"",W23,X23),UntEMail)</f>
      </c>
      <c r="G92" s="74"/>
    </row>
    <row r="93" spans="1:7" ht="11.25" customHeight="1">
      <c r="A93" s="56" t="s">
        <v>197</v>
      </c>
      <c r="B93" s="73"/>
      <c r="C93" s="73"/>
      <c r="D93" s="74"/>
      <c r="E93" s="76" t="s">
        <v>442</v>
      </c>
      <c r="F93" s="75">
        <f>IF(Y23&lt;&gt;"",Y23,Z23)</f>
      </c>
      <c r="G93" s="74"/>
    </row>
    <row r="94" spans="1:7" ht="11.25" customHeight="1">
      <c r="A94" s="56" t="s">
        <v>197</v>
      </c>
      <c r="B94" s="73"/>
      <c r="C94" s="73"/>
      <c r="D94" s="74"/>
      <c r="E94" s="76" t="s">
        <v>460</v>
      </c>
      <c r="F94" s="75">
        <f>IF(H27="","",H27&amp;" ")&amp;IF(H28="","",H28)</f>
      </c>
      <c r="G94" s="74"/>
    </row>
    <row r="95" spans="1:7" ht="11.25" customHeight="1">
      <c r="A95" s="56" t="s">
        <v>197</v>
      </c>
      <c r="B95" s="73"/>
      <c r="C95" s="73"/>
      <c r="D95" s="74"/>
      <c r="E95" s="76" t="s">
        <v>461</v>
      </c>
      <c r="F95" s="75">
        <f>IF(H26="","",H26)</f>
      </c>
      <c r="G95" s="74"/>
    </row>
    <row r="96" spans="1:7" ht="11.25" customHeight="1">
      <c r="A96" s="56" t="s">
        <v>197</v>
      </c>
      <c r="B96" s="73"/>
      <c r="C96" s="73"/>
      <c r="D96" s="74"/>
      <c r="E96" s="76" t="s">
        <v>375</v>
      </c>
      <c r="F96" s="75">
        <f>IF(H29="","",H29)</f>
      </c>
      <c r="G96" s="74"/>
    </row>
    <row r="97" spans="1:7" ht="11.25" customHeight="1">
      <c r="A97" s="56" t="s">
        <v>197</v>
      </c>
      <c r="B97" s="73"/>
      <c r="C97" s="73"/>
      <c r="D97" s="74"/>
      <c r="E97" s="76" t="s">
        <v>463</v>
      </c>
      <c r="F97" s="75">
        <f>IF(I27="","",I27&amp;" ")&amp;IF(I28="","",I28)</f>
      </c>
      <c r="G97" s="74"/>
    </row>
    <row r="98" spans="1:7" ht="11.25" customHeight="1">
      <c r="A98" s="56" t="s">
        <v>197</v>
      </c>
      <c r="B98" s="73"/>
      <c r="C98" s="73"/>
      <c r="D98" s="74"/>
      <c r="E98" s="76" t="s">
        <v>462</v>
      </c>
      <c r="F98" s="75">
        <f>IF(I26="","",I26)</f>
      </c>
      <c r="G98" s="74"/>
    </row>
    <row r="99" spans="1:7" ht="11.25" customHeight="1">
      <c r="A99" s="56" t="s">
        <v>197</v>
      </c>
      <c r="B99" s="73"/>
      <c r="C99" s="73"/>
      <c r="D99" s="74"/>
      <c r="E99" s="76" t="s">
        <v>376</v>
      </c>
      <c r="F99" s="75">
        <f>IF(I29="","",I29)</f>
      </c>
      <c r="G99" s="74"/>
    </row>
    <row r="100" spans="1:7" ht="11.25" customHeight="1">
      <c r="A100" s="56" t="s">
        <v>197</v>
      </c>
      <c r="B100" s="73"/>
      <c r="C100" s="73"/>
      <c r="D100" s="74"/>
      <c r="E100" s="76" t="s">
        <v>464</v>
      </c>
      <c r="F100" s="75">
        <f>IF(J27="","",J27&amp;" ")&amp;IF(J28="","",J28)</f>
      </c>
      <c r="G100" s="74"/>
    </row>
    <row r="101" spans="1:7" ht="11.25" customHeight="1">
      <c r="A101" s="56" t="s">
        <v>197</v>
      </c>
      <c r="B101" s="73"/>
      <c r="C101" s="73"/>
      <c r="D101" s="74"/>
      <c r="E101" s="76" t="s">
        <v>465</v>
      </c>
      <c r="F101" s="75">
        <f>IF(J26="","",J26)</f>
      </c>
      <c r="G101" s="74"/>
    </row>
    <row r="102" spans="1:7" ht="11.25" customHeight="1">
      <c r="A102" s="56" t="s">
        <v>197</v>
      </c>
      <c r="B102" s="73"/>
      <c r="C102" s="73"/>
      <c r="D102" s="74"/>
      <c r="E102" s="76" t="s">
        <v>466</v>
      </c>
      <c r="F102" s="75">
        <f>IF(J29="","",J29)</f>
      </c>
      <c r="G102" s="74"/>
    </row>
    <row r="103" spans="1:7" ht="11.25" customHeight="1">
      <c r="A103" s="56" t="s">
        <v>197</v>
      </c>
      <c r="B103" s="73"/>
      <c r="C103" s="73"/>
      <c r="D103" s="74"/>
      <c r="E103" s="76" t="s">
        <v>467</v>
      </c>
      <c r="F103" s="75">
        <f>IF(K27="","",K27&amp;" ")&amp;IF(K28="","",K28)</f>
      </c>
      <c r="G103" s="74"/>
    </row>
    <row r="104" spans="1:7" ht="11.25" customHeight="1">
      <c r="A104" s="56" t="s">
        <v>197</v>
      </c>
      <c r="B104" s="73"/>
      <c r="C104" s="73"/>
      <c r="D104" s="74"/>
      <c r="E104" s="76" t="s">
        <v>468</v>
      </c>
      <c r="F104" s="75">
        <f>IF(K26="","",K26)</f>
      </c>
      <c r="G104" s="74"/>
    </row>
    <row r="105" spans="1:7" ht="11.25" customHeight="1">
      <c r="A105" s="56" t="s">
        <v>197</v>
      </c>
      <c r="B105" s="73"/>
      <c r="C105" s="73"/>
      <c r="D105" s="74"/>
      <c r="E105" s="76" t="s">
        <v>469</v>
      </c>
      <c r="F105" s="75">
        <f>IF(K29="","",K29)</f>
      </c>
      <c r="G105" s="74"/>
    </row>
    <row r="106" spans="1:7" ht="11.25" customHeight="1">
      <c r="A106" s="56" t="s">
        <v>197</v>
      </c>
      <c r="B106" s="73"/>
      <c r="C106" s="73"/>
      <c r="D106" s="74"/>
      <c r="E106" s="76" t="s">
        <v>470</v>
      </c>
      <c r="F106" s="75">
        <f>IF(L27="","",L27&amp;" ")&amp;IF(L28="","",L28)</f>
      </c>
      <c r="G106" s="74"/>
    </row>
    <row r="107" spans="1:7" ht="11.25" customHeight="1">
      <c r="A107" s="56" t="s">
        <v>197</v>
      </c>
      <c r="B107" s="73"/>
      <c r="C107" s="73"/>
      <c r="D107" s="74"/>
      <c r="E107" s="76" t="s">
        <v>471</v>
      </c>
      <c r="F107" s="75">
        <f>IF(L26="","",L26)</f>
      </c>
      <c r="G107" s="74"/>
    </row>
    <row r="108" spans="1:7" ht="11.25" customHeight="1">
      <c r="A108" s="56" t="s">
        <v>197</v>
      </c>
      <c r="B108" s="73"/>
      <c r="C108" s="73"/>
      <c r="D108" s="74"/>
      <c r="E108" s="76" t="s">
        <v>472</v>
      </c>
      <c r="F108" s="75">
        <f>IF(L29="","",L29)</f>
      </c>
      <c r="G108" s="74"/>
    </row>
    <row r="109" spans="1:7" ht="11.25" customHeight="1">
      <c r="A109" s="56" t="s">
        <v>197</v>
      </c>
      <c r="B109" s="73"/>
      <c r="C109" s="73"/>
      <c r="D109" s="74"/>
      <c r="E109" s="76" t="s">
        <v>377</v>
      </c>
      <c r="F109" s="75">
        <f>IF(BsBezeichnung="","",BsBezeichnung)</f>
      </c>
      <c r="G109" s="74"/>
    </row>
    <row r="110" spans="1:7" ht="11.25" customHeight="1">
      <c r="A110" s="56" t="s">
        <v>197</v>
      </c>
      <c r="B110" s="73"/>
      <c r="C110" s="73"/>
      <c r="D110" s="74"/>
      <c r="E110" s="76" t="s">
        <v>435</v>
      </c>
      <c r="F110" s="75">
        <f>IF(BsStrasse="","",BsStrasse)</f>
      </c>
      <c r="G110" s="74"/>
    </row>
    <row r="111" spans="1:7" ht="11.25" customHeight="1">
      <c r="A111" s="56" t="s">
        <v>197</v>
      </c>
      <c r="B111" s="73"/>
      <c r="C111" s="73"/>
      <c r="D111" s="74"/>
      <c r="E111" s="76" t="s">
        <v>443</v>
      </c>
      <c r="F111" s="75">
        <f>IF(BsPLZ="","",BsPLZ)</f>
      </c>
      <c r="G111" s="74"/>
    </row>
    <row r="112" spans="1:7" ht="11.25" customHeight="1">
      <c r="A112" s="56" t="s">
        <v>197</v>
      </c>
      <c r="B112" s="73"/>
      <c r="C112" s="73"/>
      <c r="D112" s="74"/>
      <c r="E112" s="76" t="s">
        <v>444</v>
      </c>
      <c r="F112" s="75">
        <f>IF(BsOrt="","",BsOrt)</f>
      </c>
      <c r="G112" s="74"/>
    </row>
    <row r="113" spans="1:7" ht="11.25" customHeight="1">
      <c r="A113" s="56" t="s">
        <v>197</v>
      </c>
      <c r="B113" s="73"/>
      <c r="C113" s="73"/>
      <c r="D113" s="74"/>
      <c r="E113" s="76" t="s">
        <v>378</v>
      </c>
      <c r="F113" s="75">
        <f>IF(UntBankName="","",UntBankName)&amp;IF(UntBankOrt="","",", "&amp;UntBankOrt)</f>
      </c>
      <c r="G113" s="74"/>
    </row>
    <row r="114" spans="1:7" ht="11.25" customHeight="1">
      <c r="A114" s="56" t="s">
        <v>197</v>
      </c>
      <c r="B114" s="73"/>
      <c r="C114" s="73"/>
      <c r="D114" s="74"/>
      <c r="E114" s="76" t="s">
        <v>379</v>
      </c>
      <c r="F114" s="75">
        <f>IF(UntBankBLZ="","",UntBankBLZ)</f>
      </c>
      <c r="G114" s="74"/>
    </row>
    <row r="115" spans="1:7" ht="11.25" customHeight="1">
      <c r="A115" s="56" t="s">
        <v>197</v>
      </c>
      <c r="B115" s="73"/>
      <c r="C115" s="73"/>
      <c r="D115" s="74"/>
      <c r="E115" s="76" t="s">
        <v>380</v>
      </c>
      <c r="F115" s="75">
        <f>IF(UntBankKontoNr="","",UntBankKontoNr)</f>
      </c>
      <c r="G115" s="74"/>
    </row>
    <row r="116" spans="1:7" ht="11.25" customHeight="1">
      <c r="A116" s="56" t="s">
        <v>197</v>
      </c>
      <c r="B116" s="73"/>
      <c r="C116" s="73"/>
      <c r="D116" s="74"/>
      <c r="E116" s="76" t="s">
        <v>381</v>
      </c>
      <c r="F116" s="75">
        <f>IF(UntBankBLZ="","",IF(F117="",UntBezeichnung,""))</f>
      </c>
      <c r="G116" s="74"/>
    </row>
    <row r="117" spans="1:7" ht="11.25" customHeight="1">
      <c r="A117" s="56" t="s">
        <v>197</v>
      </c>
      <c r="B117" s="73"/>
      <c r="C117" s="73"/>
      <c r="D117" s="74"/>
      <c r="E117" s="76" t="s">
        <v>382</v>
      </c>
      <c r="F117" s="75">
        <f>IF(UntBankAbweicher="","",UntBankAbweicher)</f>
      </c>
      <c r="G117" s="74"/>
    </row>
    <row r="118" spans="1:7" ht="11.25" customHeight="1">
      <c r="A118" s="56" t="s">
        <v>197</v>
      </c>
      <c r="B118" s="73"/>
      <c r="C118" s="73"/>
      <c r="D118" s="74"/>
      <c r="E118" s="76" t="s">
        <v>383</v>
      </c>
      <c r="F118" s="75">
        <f>IF(RegisterEintragDatum="","",Datumkonvert(RegisterEintragDatum))</f>
      </c>
      <c r="G118" s="74"/>
    </row>
    <row r="119" spans="1:7" ht="11.25" customHeight="1">
      <c r="A119" s="56" t="s">
        <v>197</v>
      </c>
      <c r="B119" s="73"/>
      <c r="C119" s="73"/>
      <c r="D119" s="74"/>
      <c r="E119" s="76" t="s">
        <v>384</v>
      </c>
      <c r="F119" s="75">
        <f>IF(AbwWirtschaftsjahr="","",MID(AbwWirtschaftsjahr,1,2)&amp;"."&amp;MID(AbwWirtschaftsjahr,3,2)&amp;".")</f>
      </c>
      <c r="G119" s="74"/>
    </row>
    <row r="120" spans="1:7" ht="11.25" customHeight="1">
      <c r="A120" s="56" t="s">
        <v>197</v>
      </c>
      <c r="B120" s="73"/>
      <c r="C120" s="73"/>
      <c r="D120" s="74"/>
      <c r="E120" s="76" t="s">
        <v>385</v>
      </c>
      <c r="F120" s="75">
        <f>IF(AbwWirtschaftsjahr="","",MID(AbwWirtschaftsjahr,5,2)&amp;"."&amp;MID(AbwWirtschaftsjahr,7,2)&amp;".")</f>
      </c>
      <c r="G120" s="74"/>
    </row>
    <row r="121" spans="1:7" ht="11.25" customHeight="1">
      <c r="A121" s="56" t="s">
        <v>197</v>
      </c>
      <c r="B121" s="73"/>
      <c r="C121" s="73"/>
      <c r="D121" s="74"/>
      <c r="E121" s="76" t="s">
        <v>386</v>
      </c>
      <c r="F121" s="75">
        <f>""</f>
      </c>
      <c r="G121" s="74"/>
    </row>
    <row r="122" spans="1:7" ht="11.25" customHeight="1">
      <c r="A122" s="56" t="s">
        <v>197</v>
      </c>
      <c r="B122" s="73"/>
      <c r="C122" s="73"/>
      <c r="D122" s="74"/>
      <c r="E122" s="76" t="s">
        <v>387</v>
      </c>
      <c r="F122" s="75">
        <f>IF(AbwWirtschaftsjahr="","","X")</f>
      </c>
      <c r="G122" s="74"/>
    </row>
    <row r="123" spans="1:7" ht="11.25" customHeight="1">
      <c r="A123" s="56" t="s">
        <v>197</v>
      </c>
      <c r="B123" s="73"/>
      <c r="C123" s="73"/>
      <c r="D123" s="74"/>
      <c r="E123" s="76" t="s">
        <v>388</v>
      </c>
      <c r="F123" s="75">
        <f>IF(USt_IdNr="","",USt_IdNr)</f>
      </c>
      <c r="G123" s="74"/>
    </row>
    <row r="124" spans="1:7" ht="11.25" customHeight="1">
      <c r="A124" s="56" t="s">
        <v>197</v>
      </c>
      <c r="B124" s="73"/>
      <c r="C124" s="73"/>
      <c r="D124" s="74"/>
      <c r="E124" s="76" t="s">
        <v>389</v>
      </c>
      <c r="F124" s="75">
        <f>IF(H46="BTR","",IF(H47="","",H47&amp;" ")&amp;IF(H48="","",H48&amp;" ")&amp;IF(H49="","",H49))</f>
      </c>
      <c r="G124" s="74"/>
    </row>
    <row r="125" spans="1:7" ht="11.25" customHeight="1">
      <c r="A125" s="56" t="s">
        <v>197</v>
      </c>
      <c r="B125" s="73"/>
      <c r="C125" s="73"/>
      <c r="D125" s="74"/>
      <c r="E125" s="76" t="s">
        <v>448</v>
      </c>
      <c r="F125" s="75">
        <f>IF(H46="BTR",IF(H49="","",H49),"")</f>
      </c>
      <c r="G125" s="74"/>
    </row>
    <row r="126" spans="1:7" ht="11.25" customHeight="1">
      <c r="A126" s="56" t="s">
        <v>197</v>
      </c>
      <c r="B126" s="73"/>
      <c r="C126" s="73"/>
      <c r="D126" s="74"/>
      <c r="E126" s="76" t="s">
        <v>449</v>
      </c>
      <c r="F126" s="75">
        <f>IF(H52="","",H52)</f>
      </c>
      <c r="G126" s="74"/>
    </row>
    <row r="127" spans="1:7" ht="11.25" customHeight="1">
      <c r="A127" s="56" t="s">
        <v>197</v>
      </c>
      <c r="B127" s="73"/>
      <c r="C127" s="73"/>
      <c r="D127" s="74"/>
      <c r="E127" s="76" t="s">
        <v>436</v>
      </c>
      <c r="F127" s="75">
        <f>IF(H50="","",H50)</f>
      </c>
      <c r="G127" s="74"/>
    </row>
    <row r="128" spans="1:7" ht="11.25" customHeight="1">
      <c r="A128" s="56" t="s">
        <v>197</v>
      </c>
      <c r="B128" s="73"/>
      <c r="C128" s="73"/>
      <c r="D128" s="74"/>
      <c r="E128" s="76" t="s">
        <v>450</v>
      </c>
      <c r="F128" s="75">
        <f>IF(H51="","",H51)</f>
      </c>
      <c r="G128" s="74"/>
    </row>
    <row r="129" spans="1:7" ht="11.25" customHeight="1">
      <c r="A129" s="56" t="s">
        <v>197</v>
      </c>
      <c r="B129" s="73"/>
      <c r="C129" s="73"/>
      <c r="D129" s="74"/>
      <c r="E129" s="76" t="s">
        <v>451</v>
      </c>
      <c r="F129" s="75">
        <f>IF(H52="","",H52)</f>
      </c>
      <c r="G129" s="74"/>
    </row>
    <row r="130" spans="1:7" ht="11.25" customHeight="1">
      <c r="A130" s="56" t="s">
        <v>197</v>
      </c>
      <c r="B130" s="73"/>
      <c r="C130" s="73"/>
      <c r="D130" s="74"/>
      <c r="E130" s="76" t="s">
        <v>390</v>
      </c>
      <c r="F130" s="75">
        <f>IF(H46="PER",Datumkonvert(H57),"")</f>
      </c>
      <c r="G130" s="74"/>
    </row>
    <row r="131" spans="1:7" ht="11.25" customHeight="1">
      <c r="A131" s="56" t="s">
        <v>197</v>
      </c>
      <c r="B131" s="73"/>
      <c r="C131" s="73"/>
      <c r="D131" s="74"/>
      <c r="E131" s="76" t="s">
        <v>392</v>
      </c>
      <c r="F131" s="75">
        <f>IF(H54="1","Komplementär","")</f>
      </c>
      <c r="G131" s="74"/>
    </row>
    <row r="132" spans="1:7" ht="11.25" customHeight="1">
      <c r="A132" s="56" t="s">
        <v>197</v>
      </c>
      <c r="B132" s="73"/>
      <c r="C132" s="73"/>
      <c r="D132" s="74"/>
      <c r="E132" s="76" t="s">
        <v>391</v>
      </c>
      <c r="F132" s="75">
        <f>get_leer(IF(H53="",0,ROUND(VALUE(ReplaceAllChar(H53,".",",")),2)))</f>
      </c>
      <c r="G132" s="74"/>
    </row>
    <row r="133" spans="1:7" ht="11.25" customHeight="1">
      <c r="A133" s="56" t="s">
        <v>197</v>
      </c>
      <c r="B133" s="73"/>
      <c r="C133" s="73"/>
      <c r="D133" s="74"/>
      <c r="E133" s="76" t="s">
        <v>393</v>
      </c>
      <c r="F133" s="75">
        <f>IF(H55="","",H55)</f>
      </c>
      <c r="G133" s="74"/>
    </row>
    <row r="134" spans="1:7" ht="11.25" customHeight="1">
      <c r="A134" s="56" t="s">
        <v>197</v>
      </c>
      <c r="B134" s="73"/>
      <c r="C134" s="73"/>
      <c r="D134" s="74"/>
      <c r="E134" s="76" t="s">
        <v>394</v>
      </c>
      <c r="F134" s="75">
        <f>IF(H56="","",H56)</f>
      </c>
      <c r="G134" s="74"/>
    </row>
    <row r="135" spans="1:7" ht="11.25" customHeight="1">
      <c r="A135" s="56" t="s">
        <v>197</v>
      </c>
      <c r="B135" s="73"/>
      <c r="C135" s="73"/>
      <c r="D135" s="74"/>
      <c r="E135" s="76" t="s">
        <v>395</v>
      </c>
      <c r="F135" s="75">
        <f>IF(I46="BTR","",IF(I47="","",I47&amp;" ")&amp;IF(I48="","",I48&amp;" ")&amp;IF(I49="","",I49))</f>
      </c>
      <c r="G135" s="74"/>
    </row>
    <row r="136" spans="1:7" ht="11.25" customHeight="1">
      <c r="A136" s="56" t="s">
        <v>197</v>
      </c>
      <c r="B136" s="73"/>
      <c r="C136" s="73"/>
      <c r="D136" s="74"/>
      <c r="E136" s="76" t="s">
        <v>452</v>
      </c>
      <c r="F136" s="75">
        <f>IF(I46="BTR",IF(I49="","",I49),"")</f>
      </c>
      <c r="G136" s="74"/>
    </row>
    <row r="137" spans="1:7" ht="11.25" customHeight="1">
      <c r="A137" s="56" t="s">
        <v>197</v>
      </c>
      <c r="B137" s="73"/>
      <c r="C137" s="73"/>
      <c r="D137" s="74"/>
      <c r="E137" s="76" t="s">
        <v>453</v>
      </c>
      <c r="F137" s="75">
        <f>IF(I52="","",I52)</f>
      </c>
      <c r="G137" s="74"/>
    </row>
    <row r="138" spans="1:7" ht="11.25" customHeight="1">
      <c r="A138" s="56" t="s">
        <v>197</v>
      </c>
      <c r="B138" s="73"/>
      <c r="C138" s="73"/>
      <c r="D138" s="74"/>
      <c r="E138" s="76" t="s">
        <v>437</v>
      </c>
      <c r="F138" s="75">
        <f>IF(I50="","",I50)</f>
      </c>
      <c r="G138" s="74"/>
    </row>
    <row r="139" spans="1:7" ht="11.25" customHeight="1">
      <c r="A139" s="56" t="s">
        <v>197</v>
      </c>
      <c r="B139" s="73"/>
      <c r="C139" s="73"/>
      <c r="D139" s="74"/>
      <c r="E139" s="76" t="s">
        <v>454</v>
      </c>
      <c r="F139" s="75">
        <f>IF(I51="","",I51)</f>
      </c>
      <c r="G139" s="74"/>
    </row>
    <row r="140" spans="1:7" ht="11.25" customHeight="1">
      <c r="A140" s="56" t="s">
        <v>197</v>
      </c>
      <c r="B140" s="73"/>
      <c r="C140" s="73"/>
      <c r="D140" s="74"/>
      <c r="E140" s="76" t="s">
        <v>455</v>
      </c>
      <c r="F140" s="75">
        <f>IF(I52="","",I52)</f>
      </c>
      <c r="G140" s="74"/>
    </row>
    <row r="141" spans="1:7" ht="11.25" customHeight="1">
      <c r="A141" s="56" t="s">
        <v>197</v>
      </c>
      <c r="B141" s="73"/>
      <c r="C141" s="73"/>
      <c r="D141" s="74"/>
      <c r="E141" s="76" t="s">
        <v>396</v>
      </c>
      <c r="F141" s="75">
        <f>IF(I46="PER",Datumkonvert(I57),"")</f>
      </c>
      <c r="G141" s="74"/>
    </row>
    <row r="142" spans="1:7" ht="11.25" customHeight="1">
      <c r="A142" s="56" t="s">
        <v>197</v>
      </c>
      <c r="B142" s="73"/>
      <c r="C142" s="73"/>
      <c r="D142" s="74"/>
      <c r="E142" s="76" t="s">
        <v>398</v>
      </c>
      <c r="F142" s="75">
        <f>IF(I54="1","Komplementär","")</f>
      </c>
      <c r="G142" s="74"/>
    </row>
    <row r="143" spans="1:7" ht="11.25" customHeight="1">
      <c r="A143" s="56" t="s">
        <v>197</v>
      </c>
      <c r="B143" s="73"/>
      <c r="C143" s="73"/>
      <c r="D143" s="74"/>
      <c r="E143" s="76" t="s">
        <v>397</v>
      </c>
      <c r="F143" s="75">
        <f>get_leer(IF(I53="",0,ROUND(VALUE(ReplaceAllChar(I53,".",",")),2)))</f>
      </c>
      <c r="G143" s="74"/>
    </row>
    <row r="144" spans="1:7" ht="11.25" customHeight="1">
      <c r="A144" s="56" t="s">
        <v>197</v>
      </c>
      <c r="B144" s="73"/>
      <c r="C144" s="73"/>
      <c r="D144" s="74"/>
      <c r="E144" s="76" t="s">
        <v>399</v>
      </c>
      <c r="F144" s="75">
        <f>IF(I55="","",I55)</f>
      </c>
      <c r="G144" s="74"/>
    </row>
    <row r="145" spans="1:7" ht="11.25" customHeight="1">
      <c r="A145" s="56" t="s">
        <v>197</v>
      </c>
      <c r="B145" s="73"/>
      <c r="C145" s="73"/>
      <c r="D145" s="74"/>
      <c r="E145" s="76" t="s">
        <v>400</v>
      </c>
      <c r="F145" s="75">
        <f>IF(I56="","",I56)</f>
      </c>
      <c r="G145" s="74"/>
    </row>
    <row r="146" spans="1:7" ht="11.25" customHeight="1">
      <c r="A146" s="56" t="s">
        <v>197</v>
      </c>
      <c r="B146" s="73"/>
      <c r="C146" s="73"/>
      <c r="D146" s="74"/>
      <c r="E146" s="76" t="s">
        <v>401</v>
      </c>
      <c r="F146" s="75">
        <f>IF(J46="BTR","",IF(J47="","",J47&amp;" ")&amp;IF(J48="","",J48&amp;" ")&amp;IF(J49="","",J49))</f>
      </c>
      <c r="G146" s="74"/>
    </row>
    <row r="147" spans="1:7" ht="11.25" customHeight="1">
      <c r="A147" s="56" t="s">
        <v>197</v>
      </c>
      <c r="B147" s="73"/>
      <c r="C147" s="73"/>
      <c r="D147" s="74"/>
      <c r="E147" s="76" t="s">
        <v>456</v>
      </c>
      <c r="F147" s="75">
        <f>IF(J46="BTR",IF(J49="","",J49),"")</f>
      </c>
      <c r="G147" s="74"/>
    </row>
    <row r="148" spans="1:7" ht="11.25" customHeight="1">
      <c r="A148" s="56" t="s">
        <v>197</v>
      </c>
      <c r="B148" s="73"/>
      <c r="C148" s="73"/>
      <c r="D148" s="74"/>
      <c r="E148" s="76" t="s">
        <v>457</v>
      </c>
      <c r="F148" s="75">
        <f>IF(J52="","",J52)</f>
      </c>
      <c r="G148" s="74"/>
    </row>
    <row r="149" spans="1:7" ht="11.25" customHeight="1">
      <c r="A149" s="56" t="s">
        <v>197</v>
      </c>
      <c r="B149" s="73"/>
      <c r="C149" s="73"/>
      <c r="D149" s="74"/>
      <c r="E149" s="76" t="s">
        <v>438</v>
      </c>
      <c r="F149" s="75">
        <f>IF(J50="","",J50)</f>
      </c>
      <c r="G149" s="74"/>
    </row>
    <row r="150" spans="1:7" ht="11.25" customHeight="1">
      <c r="A150" s="56" t="s">
        <v>197</v>
      </c>
      <c r="B150" s="73"/>
      <c r="C150" s="73"/>
      <c r="D150" s="74"/>
      <c r="E150" s="76" t="s">
        <v>458</v>
      </c>
      <c r="F150" s="75">
        <f>IF(J51="","",J51)</f>
      </c>
      <c r="G150" s="74"/>
    </row>
    <row r="151" spans="1:7" ht="11.25" customHeight="1">
      <c r="A151" s="56" t="s">
        <v>197</v>
      </c>
      <c r="B151" s="73"/>
      <c r="C151" s="73"/>
      <c r="D151" s="74"/>
      <c r="E151" s="76" t="s">
        <v>459</v>
      </c>
      <c r="F151" s="75">
        <f>IF(J52="","",J52)</f>
      </c>
      <c r="G151" s="74"/>
    </row>
    <row r="152" spans="1:7" ht="11.25" customHeight="1">
      <c r="A152" s="56" t="s">
        <v>197</v>
      </c>
      <c r="B152" s="73"/>
      <c r="C152" s="73"/>
      <c r="D152" s="74"/>
      <c r="E152" s="76" t="s">
        <v>402</v>
      </c>
      <c r="F152" s="75">
        <f>IF(J46="PER",Datumkonvert(J57),"")</f>
      </c>
      <c r="G152" s="74"/>
    </row>
    <row r="153" spans="1:7" ht="11.25" customHeight="1">
      <c r="A153" s="56" t="s">
        <v>197</v>
      </c>
      <c r="B153" s="73"/>
      <c r="C153" s="73"/>
      <c r="D153" s="74"/>
      <c r="E153" s="76" t="s">
        <v>404</v>
      </c>
      <c r="F153" s="75">
        <f>IF(J54="1","Komplementär","")</f>
      </c>
      <c r="G153" s="74"/>
    </row>
    <row r="154" spans="1:7" ht="11.25" customHeight="1">
      <c r="A154" s="56" t="s">
        <v>197</v>
      </c>
      <c r="B154" s="73"/>
      <c r="C154" s="73"/>
      <c r="D154" s="74"/>
      <c r="E154" s="76" t="s">
        <v>403</v>
      </c>
      <c r="F154" s="75">
        <f>get_leer(IF(J53="",0,ROUND(VALUE(ReplaceAllChar(J53,".",",")),2)))</f>
      </c>
      <c r="G154" s="74"/>
    </row>
    <row r="155" spans="1:7" ht="11.25" customHeight="1">
      <c r="A155" s="56" t="s">
        <v>197</v>
      </c>
      <c r="B155" s="73"/>
      <c r="C155" s="73"/>
      <c r="D155" s="74"/>
      <c r="E155" s="76" t="s">
        <v>405</v>
      </c>
      <c r="F155" s="75">
        <f>IF(J55="","",J55)</f>
      </c>
      <c r="G155" s="74"/>
    </row>
    <row r="156" spans="1:7" ht="11.25" customHeight="1">
      <c r="A156" s="56" t="s">
        <v>197</v>
      </c>
      <c r="B156" s="73"/>
      <c r="C156" s="73"/>
      <c r="D156" s="74"/>
      <c r="E156" s="76" t="s">
        <v>406</v>
      </c>
      <c r="F156" s="75">
        <f>IF(J56="","",J56)</f>
      </c>
      <c r="G156" s="74"/>
    </row>
    <row r="157" spans="1:7" ht="11.25" customHeight="1">
      <c r="A157" s="56" t="s">
        <v>197</v>
      </c>
      <c r="B157" s="73"/>
      <c r="C157" s="73"/>
      <c r="D157" s="74"/>
      <c r="E157" s="76" t="s">
        <v>473</v>
      </c>
      <c r="F157" s="75">
        <f>IF(K46="BTR","",IF(K47="","",K47&amp;" ")&amp;IF(K48="","",K48&amp;" ")&amp;IF(K49="","",K49))</f>
      </c>
      <c r="G157" s="74"/>
    </row>
    <row r="158" spans="1:7" ht="11.25" customHeight="1">
      <c r="A158" s="56" t="s">
        <v>197</v>
      </c>
      <c r="B158" s="73"/>
      <c r="C158" s="73"/>
      <c r="D158" s="74"/>
      <c r="E158" s="76" t="s">
        <v>475</v>
      </c>
      <c r="F158" s="75">
        <f>IF(K46="BTR",IF(K49="","",K49),"")</f>
      </c>
      <c r="G158" s="74"/>
    </row>
    <row r="159" spans="1:7" ht="11.25" customHeight="1">
      <c r="A159" s="56" t="s">
        <v>197</v>
      </c>
      <c r="B159" s="73"/>
      <c r="C159" s="73"/>
      <c r="D159" s="74"/>
      <c r="E159" s="76" t="s">
        <v>476</v>
      </c>
      <c r="F159" s="75">
        <f>IF(K52="","",K52)</f>
      </c>
      <c r="G159" s="74"/>
    </row>
    <row r="160" spans="1:7" ht="11.25" customHeight="1">
      <c r="A160" s="56" t="s">
        <v>197</v>
      </c>
      <c r="B160" s="73"/>
      <c r="C160" s="73"/>
      <c r="D160" s="74"/>
      <c r="E160" s="76" t="s">
        <v>477</v>
      </c>
      <c r="F160" s="75">
        <f>IF(K50="","",K50)</f>
      </c>
      <c r="G160" s="74"/>
    </row>
    <row r="161" spans="1:7" ht="11.25" customHeight="1">
      <c r="A161" s="56" t="s">
        <v>197</v>
      </c>
      <c r="B161" s="73"/>
      <c r="C161" s="73"/>
      <c r="D161" s="74"/>
      <c r="E161" s="76" t="s">
        <v>478</v>
      </c>
      <c r="F161" s="75">
        <f>IF(K51="","",K51)</f>
      </c>
      <c r="G161" s="74"/>
    </row>
    <row r="162" spans="1:7" ht="11.25" customHeight="1">
      <c r="A162" s="56" t="s">
        <v>197</v>
      </c>
      <c r="B162" s="73"/>
      <c r="C162" s="73"/>
      <c r="D162" s="74"/>
      <c r="E162" s="76" t="s">
        <v>479</v>
      </c>
      <c r="F162" s="75">
        <f>IF(K52="","",K52)</f>
      </c>
      <c r="G162" s="74"/>
    </row>
    <row r="163" spans="1:7" ht="11.25" customHeight="1">
      <c r="A163" s="56" t="s">
        <v>197</v>
      </c>
      <c r="B163" s="73"/>
      <c r="C163" s="73"/>
      <c r="D163" s="74"/>
      <c r="E163" s="76" t="s">
        <v>480</v>
      </c>
      <c r="F163" s="75">
        <f>IF(K46="PER",Datumkonvert(K57),"")</f>
      </c>
      <c r="G163" s="74"/>
    </row>
    <row r="164" spans="1:7" ht="11.25" customHeight="1">
      <c r="A164" s="56" t="s">
        <v>197</v>
      </c>
      <c r="B164" s="73"/>
      <c r="C164" s="73"/>
      <c r="D164" s="74"/>
      <c r="E164" s="76" t="s">
        <v>481</v>
      </c>
      <c r="F164" s="75">
        <f>IF(K54="1","Komplementär","")</f>
      </c>
      <c r="G164" s="74"/>
    </row>
    <row r="165" spans="1:7" ht="11.25" customHeight="1">
      <c r="A165" s="56" t="s">
        <v>197</v>
      </c>
      <c r="B165" s="73"/>
      <c r="C165" s="73"/>
      <c r="D165" s="74"/>
      <c r="E165" s="76" t="s">
        <v>482</v>
      </c>
      <c r="F165" s="75">
        <f>get_leer(IF(K53="",0,ROUND(VALUE(ReplaceAllChar(K53,".",",")),2)))</f>
      </c>
      <c r="G165" s="74"/>
    </row>
    <row r="166" spans="1:7" ht="11.25" customHeight="1">
      <c r="A166" s="56" t="s">
        <v>197</v>
      </c>
      <c r="B166" s="73"/>
      <c r="C166" s="73"/>
      <c r="D166" s="74"/>
      <c r="E166" s="76" t="s">
        <v>483</v>
      </c>
      <c r="F166" s="75">
        <f>IF(K55="","",K55)</f>
      </c>
      <c r="G166" s="74"/>
    </row>
    <row r="167" spans="1:7" ht="11.25" customHeight="1">
      <c r="A167" s="56" t="s">
        <v>197</v>
      </c>
      <c r="B167" s="73"/>
      <c r="C167" s="73"/>
      <c r="D167" s="74"/>
      <c r="E167" s="76" t="s">
        <v>484</v>
      </c>
      <c r="F167" s="75">
        <f>IF(K56="","",K56)</f>
      </c>
      <c r="G167" s="74"/>
    </row>
    <row r="168" spans="1:7" ht="11.25" customHeight="1">
      <c r="A168" s="56" t="s">
        <v>197</v>
      </c>
      <c r="B168" s="73"/>
      <c r="C168" s="73"/>
      <c r="D168" s="74"/>
      <c r="E168" s="76" t="s">
        <v>485</v>
      </c>
      <c r="F168" s="75">
        <f>IF(L46="BTR","",IF(L47="","",L47&amp;" ")&amp;IF(L48="","",L48&amp;" ")&amp;IF(L49="","",L49))</f>
      </c>
      <c r="G168" s="74"/>
    </row>
    <row r="169" spans="1:7" ht="11.25" customHeight="1">
      <c r="A169" s="56" t="s">
        <v>197</v>
      </c>
      <c r="B169" s="73"/>
      <c r="C169" s="73"/>
      <c r="D169" s="74"/>
      <c r="E169" s="76" t="s">
        <v>474</v>
      </c>
      <c r="F169" s="75">
        <f>IF(L46="BTR",IF(L49="","",L49),"")</f>
      </c>
      <c r="G169" s="74"/>
    </row>
    <row r="170" spans="1:7" ht="11.25" customHeight="1">
      <c r="A170" s="56" t="s">
        <v>197</v>
      </c>
      <c r="B170" s="73"/>
      <c r="C170" s="73"/>
      <c r="D170" s="74"/>
      <c r="E170" s="76" t="s">
        <v>486</v>
      </c>
      <c r="F170" s="75">
        <f>IF(L52="","",L52)</f>
      </c>
      <c r="G170" s="74"/>
    </row>
    <row r="171" spans="1:7" ht="11.25" customHeight="1">
      <c r="A171" s="56" t="s">
        <v>197</v>
      </c>
      <c r="B171" s="73"/>
      <c r="C171" s="73"/>
      <c r="D171" s="74"/>
      <c r="E171" s="76" t="s">
        <v>487</v>
      </c>
      <c r="F171" s="75">
        <f>IF(L50="","",L50)</f>
      </c>
      <c r="G171" s="74"/>
    </row>
    <row r="172" spans="1:7" ht="11.25" customHeight="1">
      <c r="A172" s="56" t="s">
        <v>197</v>
      </c>
      <c r="B172" s="73"/>
      <c r="C172" s="73"/>
      <c r="D172" s="74"/>
      <c r="E172" s="76" t="s">
        <v>488</v>
      </c>
      <c r="F172" s="75">
        <f>IF(L51="","",L51)</f>
      </c>
      <c r="G172" s="74"/>
    </row>
    <row r="173" spans="1:7" ht="11.25" customHeight="1">
      <c r="A173" s="56" t="s">
        <v>197</v>
      </c>
      <c r="B173" s="73"/>
      <c r="C173" s="73"/>
      <c r="D173" s="74"/>
      <c r="E173" s="76" t="s">
        <v>489</v>
      </c>
      <c r="F173" s="75">
        <f>IF(L52="","",L52)</f>
      </c>
      <c r="G173" s="74"/>
    </row>
    <row r="174" spans="1:7" ht="11.25" customHeight="1">
      <c r="A174" s="56" t="s">
        <v>197</v>
      </c>
      <c r="B174" s="73"/>
      <c r="C174" s="73"/>
      <c r="D174" s="74"/>
      <c r="E174" s="76" t="s">
        <v>490</v>
      </c>
      <c r="F174" s="75">
        <f>IF(L46="PER",Datumkonvert(L57),"")</f>
      </c>
      <c r="G174" s="74"/>
    </row>
    <row r="175" spans="1:7" ht="11.25" customHeight="1">
      <c r="A175" s="56" t="s">
        <v>197</v>
      </c>
      <c r="B175" s="73"/>
      <c r="C175" s="73"/>
      <c r="D175" s="74"/>
      <c r="E175" s="76" t="s">
        <v>491</v>
      </c>
      <c r="F175" s="75">
        <f>IF(L54="1","Komplementär","")</f>
      </c>
      <c r="G175" s="74"/>
    </row>
    <row r="176" spans="1:7" ht="11.25" customHeight="1">
      <c r="A176" s="56" t="s">
        <v>197</v>
      </c>
      <c r="B176" s="73"/>
      <c r="C176" s="73"/>
      <c r="D176" s="74"/>
      <c r="E176" s="76" t="s">
        <v>492</v>
      </c>
      <c r="F176" s="75">
        <f>get_leer(IF(L53="",0,ROUND(VALUE(ReplaceAllChar(L53,".",",")),2)))</f>
      </c>
      <c r="G176" s="74"/>
    </row>
    <row r="177" spans="1:7" ht="11.25" customHeight="1">
      <c r="A177" s="56" t="s">
        <v>197</v>
      </c>
      <c r="B177" s="73"/>
      <c r="C177" s="73"/>
      <c r="D177" s="74"/>
      <c r="E177" s="76" t="s">
        <v>493</v>
      </c>
      <c r="F177" s="75">
        <f>IF(L55="","",L55)</f>
      </c>
      <c r="G177" s="74"/>
    </row>
    <row r="178" spans="1:7" ht="11.25" customHeight="1">
      <c r="A178" s="56" t="s">
        <v>197</v>
      </c>
      <c r="B178" s="73"/>
      <c r="C178" s="73"/>
      <c r="D178" s="74"/>
      <c r="E178" s="76" t="s">
        <v>494</v>
      </c>
      <c r="F178" s="75">
        <f>IF(L56="","",L56)</f>
      </c>
      <c r="G178" s="74"/>
    </row>
    <row r="179" spans="1:7" ht="11.25" customHeight="1">
      <c r="A179" s="56" t="s">
        <v>197</v>
      </c>
      <c r="B179" s="73"/>
      <c r="C179" s="73"/>
      <c r="D179" s="74"/>
      <c r="E179" s="76" t="s">
        <v>495</v>
      </c>
      <c r="F179" s="75">
        <f>IF(M46="BTR","",IF(M47="","",M47&amp;" ")&amp;IF(M48="","",M48&amp;" ")&amp;IF(M49="","",M49))</f>
      </c>
      <c r="G179" s="74"/>
    </row>
    <row r="180" spans="1:7" ht="11.25" customHeight="1">
      <c r="A180" s="56" t="s">
        <v>197</v>
      </c>
      <c r="B180" s="73"/>
      <c r="C180" s="73"/>
      <c r="D180" s="74"/>
      <c r="E180" s="76" t="s">
        <v>496</v>
      </c>
      <c r="F180" s="75">
        <f>IF(M46="BTR",IF(M49="","",M49),"")</f>
      </c>
      <c r="G180" s="74"/>
    </row>
    <row r="181" spans="1:7" ht="11.25" customHeight="1">
      <c r="A181" s="56" t="s">
        <v>197</v>
      </c>
      <c r="B181" s="73"/>
      <c r="C181" s="73"/>
      <c r="D181" s="74"/>
      <c r="E181" s="76" t="s">
        <v>497</v>
      </c>
      <c r="F181" s="75">
        <f>IF(M52="","",M52)</f>
      </c>
      <c r="G181" s="74"/>
    </row>
    <row r="182" spans="1:7" ht="11.25" customHeight="1">
      <c r="A182" s="56" t="s">
        <v>197</v>
      </c>
      <c r="B182" s="73"/>
      <c r="C182" s="73"/>
      <c r="D182" s="74"/>
      <c r="E182" s="76" t="s">
        <v>498</v>
      </c>
      <c r="F182" s="75">
        <f>IF(M50="","",M50)</f>
      </c>
      <c r="G182" s="74"/>
    </row>
    <row r="183" spans="1:7" ht="11.25" customHeight="1">
      <c r="A183" s="56" t="s">
        <v>197</v>
      </c>
      <c r="B183" s="73"/>
      <c r="C183" s="73"/>
      <c r="D183" s="74"/>
      <c r="E183" s="76" t="s">
        <v>499</v>
      </c>
      <c r="F183" s="75">
        <f>IF(M51="","",M51)</f>
      </c>
      <c r="G183" s="74"/>
    </row>
    <row r="184" spans="1:7" ht="11.25" customHeight="1">
      <c r="A184" s="56" t="s">
        <v>197</v>
      </c>
      <c r="B184" s="73"/>
      <c r="C184" s="73"/>
      <c r="D184" s="74"/>
      <c r="E184" s="76" t="s">
        <v>500</v>
      </c>
      <c r="F184" s="75">
        <f>IF(M52="","",M52)</f>
      </c>
      <c r="G184" s="74"/>
    </row>
    <row r="185" spans="1:7" ht="11.25" customHeight="1">
      <c r="A185" s="56" t="s">
        <v>197</v>
      </c>
      <c r="B185" s="73"/>
      <c r="C185" s="73"/>
      <c r="D185" s="74"/>
      <c r="E185" s="76" t="s">
        <v>501</v>
      </c>
      <c r="F185" s="75">
        <f>IF(M46="PER",Datumkonvert(M57),"")</f>
      </c>
      <c r="G185" s="74"/>
    </row>
    <row r="186" spans="1:7" ht="11.25" customHeight="1">
      <c r="A186" s="56" t="s">
        <v>197</v>
      </c>
      <c r="B186" s="73"/>
      <c r="C186" s="73"/>
      <c r="D186" s="74"/>
      <c r="E186" s="76" t="s">
        <v>502</v>
      </c>
      <c r="F186" s="75">
        <f>IF(M54="1","Komplementär","")</f>
      </c>
      <c r="G186" s="74"/>
    </row>
    <row r="187" spans="1:7" ht="11.25" customHeight="1">
      <c r="A187" s="56" t="s">
        <v>197</v>
      </c>
      <c r="B187" s="73"/>
      <c r="C187" s="73"/>
      <c r="D187" s="74"/>
      <c r="E187" s="76" t="s">
        <v>503</v>
      </c>
      <c r="F187" s="75">
        <f>get_leer(IF(M53="",0,ROUND(VALUE(ReplaceAllChar(M53,".",",")),2)))</f>
      </c>
      <c r="G187" s="74"/>
    </row>
    <row r="188" spans="1:7" ht="11.25" customHeight="1">
      <c r="A188" s="56" t="s">
        <v>197</v>
      </c>
      <c r="B188" s="73"/>
      <c r="C188" s="73"/>
      <c r="D188" s="74"/>
      <c r="E188" s="76" t="s">
        <v>504</v>
      </c>
      <c r="F188" s="75">
        <f>IF(M55="","",M55)</f>
      </c>
      <c r="G188" s="74"/>
    </row>
    <row r="189" spans="1:7" ht="11.25" customHeight="1">
      <c r="A189" s="56" t="s">
        <v>197</v>
      </c>
      <c r="B189" s="73"/>
      <c r="C189" s="73"/>
      <c r="D189" s="74"/>
      <c r="E189" s="76" t="s">
        <v>505</v>
      </c>
      <c r="F189" s="75">
        <f>IF(M56="","",M56)</f>
      </c>
      <c r="G189" s="74"/>
    </row>
    <row r="190" spans="1:7" ht="11.25" customHeight="1">
      <c r="A190" s="56" t="s">
        <v>197</v>
      </c>
      <c r="B190" s="73"/>
      <c r="C190" s="73"/>
      <c r="D190" s="74"/>
      <c r="E190" s="76" t="s">
        <v>534</v>
      </c>
      <c r="F190" s="75">
        <f>IF(GesetzlVertrTitel="","",GesetzlVertrTitel&amp;" ")&amp;IF(GesetzlVertrVorname="","",GesetzlVertrVorname&amp;" ")&amp;IF(GesetzlVertrName="","",GesetzlVertrName)</f>
      </c>
      <c r="G190" s="74"/>
    </row>
    <row r="191" spans="1:7" ht="11.25" customHeight="1">
      <c r="A191" s="56" t="s">
        <v>197</v>
      </c>
      <c r="B191" s="73"/>
      <c r="C191" s="73"/>
      <c r="D191" s="74"/>
      <c r="E191" s="76" t="s">
        <v>535</v>
      </c>
      <c r="F191" s="75">
        <f>IF(GesetzlVertrStrasse="","",GesetzlVertrStrasse)</f>
      </c>
      <c r="G191" s="74"/>
    </row>
    <row r="192" spans="1:7" ht="11.25" customHeight="1">
      <c r="A192" s="56" t="s">
        <v>197</v>
      </c>
      <c r="B192" s="73"/>
      <c r="C192" s="73"/>
      <c r="D192" s="74"/>
      <c r="E192" s="76" t="s">
        <v>536</v>
      </c>
      <c r="F192" s="75">
        <f>IF(GesetzlVertrPLZ="","",GesetzlVertrPLZ&amp;" ")&amp;IF(GesetzlVertrOrt="","",GesetzlVertrOrt)</f>
      </c>
      <c r="G192" s="74"/>
    </row>
    <row r="193" spans="1:7" ht="11.25" customHeight="1">
      <c r="A193" s="56" t="s">
        <v>197</v>
      </c>
      <c r="B193" s="73"/>
      <c r="C193" s="73"/>
      <c r="D193" s="74"/>
      <c r="E193" s="76" t="s">
        <v>537</v>
      </c>
      <c r="F193" s="75">
        <f>IF(GesetzlVertrTelefon="",IF(S40&lt;&gt;"",S40,T40),GesetzlVertrTelefon)&amp;IF(AND(GesetzlVertrTelefon="",S40="",T40=""),"",IF(AND(AA40="",AB40=""),"",", "))&amp;IF(AA40&lt;&gt;"",AA40,AB40)</f>
      </c>
      <c r="G193" s="74"/>
    </row>
    <row r="194" spans="1:7" ht="11.25" customHeight="1">
      <c r="A194" s="56" t="s">
        <v>197</v>
      </c>
      <c r="B194" s="73"/>
      <c r="C194" s="73"/>
      <c r="D194" s="74"/>
      <c r="E194" s="76" t="s">
        <v>538</v>
      </c>
      <c r="F194" s="75">
        <f>IF(GesetzlVertrTelefax="",IF(U40&lt;&gt;"",U40,V40),GesetzlVertrTelefax)</f>
      </c>
      <c r="G194" s="74"/>
    </row>
    <row r="195" spans="1:7" ht="11.25" customHeight="1">
      <c r="A195" s="56" t="s">
        <v>197</v>
      </c>
      <c r="B195" s="73"/>
      <c r="C195" s="73"/>
      <c r="D195" s="74"/>
      <c r="E195" s="76" t="s">
        <v>539</v>
      </c>
      <c r="F195" s="75">
        <f>IF(GesetzlVertrEMail="",IF(W40&lt;&gt;"",W40,X40),GesetzlVertrEMail)</f>
      </c>
      <c r="G195" s="74"/>
    </row>
    <row r="196" spans="1:7" ht="11.25" customHeight="1">
      <c r="A196" s="56" t="s">
        <v>197</v>
      </c>
      <c r="B196" s="73"/>
      <c r="C196" s="73"/>
      <c r="D196" s="74"/>
      <c r="E196" s="76" t="s">
        <v>540</v>
      </c>
      <c r="F196" s="75">
        <f>IF(Y40&lt;&gt;"",Y40,Z40)</f>
      </c>
      <c r="G196" s="74"/>
    </row>
    <row r="197" spans="1:7" ht="11.25" customHeight="1">
      <c r="A197" s="56" t="s">
        <v>197</v>
      </c>
      <c r="B197" s="73"/>
      <c r="C197" s="73"/>
      <c r="D197" s="74"/>
      <c r="E197" s="76" t="s">
        <v>527</v>
      </c>
      <c r="F197" s="75">
        <f>IF(EmpfTitel="","",EmpfTitel&amp;" ")&amp;IF(EmpfVorname="","",EmpfVorname&amp;" ")&amp;IF(EmpfName="","",EmpfName)</f>
      </c>
      <c r="G197" s="74"/>
    </row>
    <row r="198" spans="1:7" ht="11.25" customHeight="1">
      <c r="A198" s="56" t="s">
        <v>197</v>
      </c>
      <c r="B198" s="73"/>
      <c r="C198" s="73"/>
      <c r="D198" s="74"/>
      <c r="E198" s="76" t="s">
        <v>528</v>
      </c>
      <c r="F198" s="75">
        <f>IF(EmpfStrasse="","",EmpfStrasse)</f>
      </c>
      <c r="G198" s="74"/>
    </row>
    <row r="199" spans="1:7" ht="11.25" customHeight="1">
      <c r="A199" s="56" t="s">
        <v>197</v>
      </c>
      <c r="B199" s="73"/>
      <c r="C199" s="73"/>
      <c r="D199" s="74"/>
      <c r="E199" s="76" t="s">
        <v>529</v>
      </c>
      <c r="F199" s="75">
        <f>IF(EmpfPLZ="","",EmpfPLZ&amp;" ")&amp;IF(EmpfOrt="","",EmpfOrt)</f>
      </c>
      <c r="G199" s="74"/>
    </row>
    <row r="200" spans="1:7" ht="11.25" customHeight="1">
      <c r="A200" s="56" t="s">
        <v>197</v>
      </c>
      <c r="B200" s="73"/>
      <c r="C200" s="73"/>
      <c r="D200" s="74"/>
      <c r="E200" s="76" t="s">
        <v>530</v>
      </c>
      <c r="F200" s="75">
        <f>IF(EmpfTelefon="","",EmpfTelefon)</f>
      </c>
      <c r="G200" s="74"/>
    </row>
    <row r="201" spans="1:7" ht="11.25" customHeight="1">
      <c r="A201" s="56" t="s">
        <v>197</v>
      </c>
      <c r="B201" s="73"/>
      <c r="C201" s="73"/>
      <c r="D201" s="74"/>
      <c r="E201" s="76" t="s">
        <v>531</v>
      </c>
      <c r="F201" s="75">
        <f>IF(EmpfTelefax="","",EmpfTelefax)</f>
      </c>
      <c r="G201" s="74"/>
    </row>
    <row r="202" spans="1:7" ht="11.25" customHeight="1">
      <c r="A202" s="56" t="s">
        <v>197</v>
      </c>
      <c r="B202" s="73"/>
      <c r="C202" s="73"/>
      <c r="D202" s="74"/>
      <c r="E202" s="76" t="s">
        <v>532</v>
      </c>
      <c r="F202" s="75">
        <f>IF(EmpfEMail="","",EmpfEMail)</f>
      </c>
      <c r="G202" s="74"/>
    </row>
    <row r="203" spans="1:7" ht="11.25" customHeight="1">
      <c r="A203" s="56" t="s">
        <v>197</v>
      </c>
      <c r="B203" s="73"/>
      <c r="C203" s="73"/>
      <c r="D203" s="74"/>
      <c r="E203" s="76" t="s">
        <v>533</v>
      </c>
      <c r="F203" s="75">
        <f>IF(UntBankBLZ="","","X")</f>
      </c>
      <c r="G203" s="74"/>
    </row>
    <row r="204" spans="1:7" ht="11.25" customHeight="1">
      <c r="A204" s="56" t="s">
        <v>197</v>
      </c>
      <c r="B204" s="73"/>
      <c r="C204" s="73"/>
      <c r="D204" s="74"/>
      <c r="E204" s="76" t="s">
        <v>541</v>
      </c>
      <c r="F204" s="75">
        <f>IF(USt_IdNr="","","X")</f>
      </c>
      <c r="G204" s="74"/>
    </row>
    <row r="205" spans="1:7" ht="11.25" customHeight="1">
      <c r="A205" s="56" t="s">
        <v>197</v>
      </c>
      <c r="B205" s="73"/>
      <c r="C205" s="73"/>
      <c r="D205" s="74"/>
      <c r="E205" s="76" t="s">
        <v>542</v>
      </c>
      <c r="F205" s="75">
        <f>IF(OR(F100&lt;&gt;"",F103&lt;&gt;"",F106&lt;&gt;""),"X","")</f>
      </c>
      <c r="G205" s="74"/>
    </row>
    <row r="206" spans="1:7" ht="11.25" customHeight="1">
      <c r="A206" s="56" t="s">
        <v>197</v>
      </c>
      <c r="B206" s="73"/>
      <c r="C206" s="73"/>
      <c r="D206" s="74"/>
      <c r="E206" s="74" t="s">
        <v>517</v>
      </c>
      <c r="F206" s="75">
        <f>""</f>
      </c>
      <c r="G206" s="74"/>
    </row>
    <row r="207" spans="1:7" ht="11.25" customHeight="1">
      <c r="A207" s="56" t="s">
        <v>197</v>
      </c>
      <c r="B207" s="73"/>
      <c r="C207" s="73"/>
      <c r="D207" s="74"/>
      <c r="E207" s="74" t="s">
        <v>516</v>
      </c>
      <c r="F207" s="75">
        <f>IF(OR(F94&lt;&gt;"",F97&lt;&gt;""),"X","")</f>
      </c>
      <c r="G207" s="74"/>
    </row>
    <row r="208" spans="1:7" ht="11.25" customHeight="1">
      <c r="A208" s="56" t="s">
        <v>197</v>
      </c>
      <c r="B208" s="73"/>
      <c r="C208" s="73"/>
      <c r="D208" s="74"/>
      <c r="E208" s="74" t="s">
        <v>518</v>
      </c>
      <c r="F208" s="75">
        <f>IF(OR(F100&lt;&gt;"",F103&lt;&gt;"",F106&lt;&gt;""),"X","")</f>
      </c>
      <c r="G208" s="74"/>
    </row>
    <row r="209" spans="1:7" ht="11.25" customHeight="1">
      <c r="A209" s="56" t="s">
        <v>197</v>
      </c>
      <c r="B209" s="73"/>
      <c r="C209" s="73"/>
      <c r="D209" s="74"/>
      <c r="E209" s="74" t="s">
        <v>543</v>
      </c>
      <c r="F209" s="75">
        <f>IF(OR(F157&lt;&gt;"",F158&lt;&gt;"",F168&lt;&gt;"",F169&lt;&gt;"",,F179&lt;&gt;"",F180&lt;&gt;""),"X","")</f>
      </c>
      <c r="G209" s="74"/>
    </row>
    <row r="210" spans="1:7" ht="11.25" customHeight="1">
      <c r="A210" s="56" t="s">
        <v>197</v>
      </c>
      <c r="B210" s="73"/>
      <c r="C210" s="73"/>
      <c r="D210" s="74"/>
      <c r="E210" s="74" t="s">
        <v>520</v>
      </c>
      <c r="F210" s="75">
        <f>IF(F100="","","003")</f>
      </c>
      <c r="G210" s="74"/>
    </row>
    <row r="211" spans="1:7" ht="11.25" customHeight="1">
      <c r="A211" s="56" t="s">
        <v>197</v>
      </c>
      <c r="B211" s="73"/>
      <c r="C211" s="73"/>
      <c r="D211" s="74"/>
      <c r="E211" s="74" t="s">
        <v>522</v>
      </c>
      <c r="F211" s="75">
        <f>IF(F103="","","004")</f>
      </c>
      <c r="G211" s="74"/>
    </row>
    <row r="212" spans="1:7" ht="11.25" customHeight="1">
      <c r="A212" s="56" t="s">
        <v>197</v>
      </c>
      <c r="B212" s="73"/>
      <c r="C212" s="73"/>
      <c r="D212" s="74"/>
      <c r="E212" s="74" t="s">
        <v>521</v>
      </c>
      <c r="F212" s="75">
        <f>IF(F106="","","005")</f>
      </c>
      <c r="G212" s="74"/>
    </row>
    <row r="213" spans="1:7" ht="11.25" customHeight="1">
      <c r="A213" s="56" t="s">
        <v>197</v>
      </c>
      <c r="B213" s="73"/>
      <c r="C213" s="73"/>
      <c r="D213" s="74"/>
      <c r="E213" s="74" t="s">
        <v>544</v>
      </c>
      <c r="F213" s="75">
        <f>IF(OR(F157&lt;&gt;"",F158&lt;&gt;""),"0004","")</f>
      </c>
      <c r="G213" s="74"/>
    </row>
    <row r="214" spans="1:7" ht="11.25" customHeight="1">
      <c r="A214" s="56" t="s">
        <v>197</v>
      </c>
      <c r="B214" s="73"/>
      <c r="C214" s="73"/>
      <c r="D214" s="74"/>
      <c r="E214" s="74" t="s">
        <v>545</v>
      </c>
      <c r="F214" s="75">
        <f>IF(OR(F168&lt;&gt;"",F169&lt;&gt;""),"0005","")</f>
      </c>
      <c r="G214" s="74"/>
    </row>
    <row r="215" spans="1:7" ht="11.25" customHeight="1">
      <c r="A215" s="56" t="s">
        <v>197</v>
      </c>
      <c r="B215" s="73"/>
      <c r="C215" s="73"/>
      <c r="D215" s="74"/>
      <c r="E215" s="74" t="s">
        <v>546</v>
      </c>
      <c r="F215" s="75">
        <f>IF(OR(F179&lt;&gt;"",F180&lt;&gt;""),"0006","")</f>
      </c>
      <c r="G215" s="74"/>
    </row>
    <row r="216" spans="1:7" ht="11.25" customHeight="1">
      <c r="A216" s="56" t="s">
        <v>197</v>
      </c>
      <c r="B216" s="73"/>
      <c r="C216" s="73"/>
      <c r="D216" s="74"/>
      <c r="E216" s="74" t="s">
        <v>519</v>
      </c>
      <c r="F216" s="75">
        <f>IF(Unternehmensform="6","X","")</f>
      </c>
      <c r="G216" s="74"/>
    </row>
    <row r="217" spans="1:7" ht="11.25" customHeight="1">
      <c r="A217" s="56" t="s">
        <v>197</v>
      </c>
      <c r="B217" s="73"/>
      <c r="C217" s="73"/>
      <c r="D217" s="74"/>
      <c r="E217" s="74" t="s">
        <v>523</v>
      </c>
      <c r="F217" s="75">
        <f>""</f>
      </c>
      <c r="G217" s="74"/>
    </row>
    <row r="218" spans="1:7" ht="11.25" customHeight="1">
      <c r="A218" s="56" t="s">
        <v>197</v>
      </c>
      <c r="B218" s="73"/>
      <c r="C218" s="73"/>
      <c r="D218" s="74"/>
      <c r="E218" s="74" t="s">
        <v>524</v>
      </c>
      <c r="F218" s="75">
        <f>IF(Unternehmensform="4","X","")</f>
      </c>
      <c r="G218" s="74"/>
    </row>
    <row r="219" spans="1:7" ht="11.25" customHeight="1">
      <c r="A219" s="56" t="s">
        <v>197</v>
      </c>
      <c r="B219" s="73"/>
      <c r="C219" s="73"/>
      <c r="D219" s="74"/>
      <c r="E219" s="74" t="s">
        <v>407</v>
      </c>
      <c r="F219" s="75">
        <f>""</f>
      </c>
      <c r="G219" s="74"/>
    </row>
    <row r="220" spans="1:7" ht="11.25" customHeight="1">
      <c r="A220" s="56" t="s">
        <v>197</v>
      </c>
      <c r="B220" s="73"/>
      <c r="C220" s="73"/>
      <c r="D220" s="74"/>
      <c r="E220" s="74" t="s">
        <v>408</v>
      </c>
      <c r="F220" s="75">
        <f>IF(Unternehmensform="5","X","")</f>
      </c>
      <c r="G220" s="74"/>
    </row>
    <row r="221" spans="1:7" ht="11.25" customHeight="1">
      <c r="A221" s="56" t="s">
        <v>197</v>
      </c>
      <c r="B221" s="73"/>
      <c r="C221" s="73"/>
      <c r="D221" s="74"/>
      <c r="E221" s="74" t="s">
        <v>409</v>
      </c>
      <c r="F221" s="75">
        <f>IF(Unternehmensform="7","X","")</f>
      </c>
      <c r="G221" s="74"/>
    </row>
    <row r="222" spans="1:7" ht="11.25" customHeight="1">
      <c r="A222" s="56" t="s">
        <v>197</v>
      </c>
      <c r="B222" s="73"/>
      <c r="C222" s="73"/>
      <c r="D222" s="74"/>
      <c r="E222" s="74" t="s">
        <v>410</v>
      </c>
      <c r="F222" s="75">
        <f>IF(Unternehmensform="18","X","")</f>
      </c>
      <c r="G222" s="74"/>
    </row>
    <row r="223" spans="1:7" ht="11.25" customHeight="1">
      <c r="A223" s="56" t="s">
        <v>197</v>
      </c>
      <c r="B223" s="73"/>
      <c r="C223" s="73"/>
      <c r="D223" s="74"/>
      <c r="E223" s="74" t="s">
        <v>411</v>
      </c>
      <c r="F223" s="75">
        <f>IF(F240="","","X")</f>
      </c>
      <c r="G223" s="74"/>
    </row>
    <row r="224" spans="1:7" ht="11.25" customHeight="1">
      <c r="A224" s="56" t="s">
        <v>197</v>
      </c>
      <c r="B224" s="73"/>
      <c r="C224" s="73"/>
      <c r="D224" s="74"/>
      <c r="E224" s="74" t="s">
        <v>412</v>
      </c>
      <c r="F224" s="75">
        <f>IF(RegisterEintrag="1","X","")</f>
      </c>
      <c r="G224" s="74"/>
    </row>
    <row r="225" spans="1:7" ht="11.25" customHeight="1">
      <c r="A225" s="56" t="s">
        <v>197</v>
      </c>
      <c r="B225" s="73"/>
      <c r="C225" s="73"/>
      <c r="D225" s="74"/>
      <c r="E225" s="74" t="s">
        <v>413</v>
      </c>
      <c r="F225" s="75">
        <f>""</f>
      </c>
      <c r="G225" s="74"/>
    </row>
    <row r="226" spans="1:7" ht="11.25" customHeight="1">
      <c r="A226" s="56" t="s">
        <v>197</v>
      </c>
      <c r="B226" s="73"/>
      <c r="C226" s="73"/>
      <c r="D226" s="74"/>
      <c r="E226" s="74" t="s">
        <v>414</v>
      </c>
      <c r="F226" s="75">
        <f>""</f>
      </c>
      <c r="G226" s="74"/>
    </row>
    <row r="227" spans="1:7" ht="11.25" customHeight="1">
      <c r="A227" s="56" t="s">
        <v>197</v>
      </c>
      <c r="B227" s="73"/>
      <c r="C227" s="73"/>
      <c r="D227" s="74"/>
      <c r="E227" s="74" t="s">
        <v>415</v>
      </c>
      <c r="F227" s="75">
        <f>""</f>
      </c>
      <c r="G227" s="74"/>
    </row>
    <row r="228" spans="1:7" ht="11.25" customHeight="1">
      <c r="A228" s="56" t="s">
        <v>197</v>
      </c>
      <c r="B228" s="73"/>
      <c r="C228" s="73"/>
      <c r="D228" s="74"/>
      <c r="E228" s="74" t="s">
        <v>445</v>
      </c>
      <c r="F228" s="75">
        <f>IF(RegisterEintrag="1",Datumkonvert(RegisterEintragDatum),"")</f>
      </c>
      <c r="G228" s="74"/>
    </row>
    <row r="229" spans="1:7" ht="11.25" customHeight="1">
      <c r="A229" s="56" t="s">
        <v>197</v>
      </c>
      <c r="B229" s="73"/>
      <c r="C229" s="73"/>
      <c r="D229" s="74"/>
      <c r="E229" s="74" t="s">
        <v>416</v>
      </c>
      <c r="F229" s="75">
        <f>""</f>
      </c>
      <c r="G229" s="74"/>
    </row>
    <row r="230" spans="1:7" ht="11.25" customHeight="1">
      <c r="A230" s="56" t="s">
        <v>197</v>
      </c>
      <c r="B230" s="73"/>
      <c r="C230" s="73"/>
      <c r="D230" s="74"/>
      <c r="E230" s="74" t="s">
        <v>417</v>
      </c>
      <c r="F230" s="75">
        <f>IF(OR(Gewinnermittlungsart="2",Gewinnermittlungsart="3",Gewinnermittlungsart="4"),"X","")</f>
      </c>
      <c r="G230" s="74"/>
    </row>
    <row r="231" spans="1:7" ht="11.25" customHeight="1">
      <c r="A231" s="56" t="s">
        <v>197</v>
      </c>
      <c r="B231" s="73"/>
      <c r="C231" s="73"/>
      <c r="D231" s="74"/>
      <c r="E231" s="74" t="s">
        <v>418</v>
      </c>
      <c r="F231" s="75">
        <f>IF(OR(Gewinnermittlungsart="1",Gewinnermittlungsart="5"),"X","")</f>
      </c>
      <c r="G231" s="74"/>
    </row>
    <row r="232" spans="1:7" ht="11.25" customHeight="1">
      <c r="A232" s="56" t="s">
        <v>197</v>
      </c>
      <c r="B232" s="73"/>
      <c r="C232" s="73"/>
      <c r="D232" s="74"/>
      <c r="E232" s="74" t="s">
        <v>419</v>
      </c>
      <c r="F232" s="75">
        <f>IF(Gewinnermittlungsart="6","X","")</f>
      </c>
      <c r="G232" s="74"/>
    </row>
    <row r="233" spans="1:7" ht="11.25" customHeight="1">
      <c r="A233" s="56" t="s">
        <v>197</v>
      </c>
      <c r="B233" s="73"/>
      <c r="C233" s="73"/>
      <c r="D233" s="74"/>
      <c r="E233" s="74" t="s">
        <v>420</v>
      </c>
      <c r="F233" s="75">
        <f>""</f>
      </c>
      <c r="G233" s="74"/>
    </row>
    <row r="234" spans="1:7" ht="11.25" customHeight="1">
      <c r="A234" s="56" t="s">
        <v>197</v>
      </c>
      <c r="B234" s="73"/>
      <c r="C234" s="73"/>
      <c r="D234" s="74"/>
      <c r="E234" s="74" t="s">
        <v>421</v>
      </c>
      <c r="F234" s="75">
        <f>""</f>
      </c>
      <c r="G234" s="74"/>
    </row>
    <row r="235" spans="1:7" ht="11.25" customHeight="1">
      <c r="A235" s="56" t="s">
        <v>197</v>
      </c>
      <c r="B235" s="73"/>
      <c r="C235" s="73"/>
      <c r="D235" s="74"/>
      <c r="E235" s="74" t="s">
        <v>422</v>
      </c>
      <c r="F235" s="75">
        <f>IF(OR(UntLStAnmeldung="1",UntLStAnmeldung="5"),"X","")</f>
      </c>
      <c r="G235" s="74"/>
    </row>
    <row r="236" spans="1:7" ht="11.25" customHeight="1">
      <c r="A236" s="56" t="s">
        <v>197</v>
      </c>
      <c r="B236" s="73"/>
      <c r="C236" s="73"/>
      <c r="D236" s="74"/>
      <c r="E236" s="74" t="s">
        <v>423</v>
      </c>
      <c r="F236" s="75">
        <f>IF(UntLStAnmeldung="2","X","")</f>
      </c>
      <c r="G236" s="74"/>
    </row>
    <row r="237" spans="1:7" ht="11.25" customHeight="1">
      <c r="A237" s="56" t="s">
        <v>197</v>
      </c>
      <c r="B237" s="73"/>
      <c r="C237" s="73"/>
      <c r="D237" s="74"/>
      <c r="E237" s="74" t="s">
        <v>424</v>
      </c>
      <c r="F237" s="75">
        <f>IF(UntLStAnmeldung="4","X","")</f>
      </c>
      <c r="G237" s="74"/>
    </row>
    <row r="238" spans="1:7" ht="11.25" customHeight="1">
      <c r="A238" s="56" t="s">
        <v>197</v>
      </c>
      <c r="B238" s="73"/>
      <c r="C238" s="73"/>
      <c r="D238" s="74"/>
      <c r="E238" s="74" t="s">
        <v>425</v>
      </c>
      <c r="F238" s="75">
        <f>IF(OR(UntUStArt="B",UntUStArt="C",UntUStArt="G",UntUStArt="K"),"X","")</f>
      </c>
      <c r="G238" s="74"/>
    </row>
    <row r="239" spans="1:7" ht="11.25" customHeight="1">
      <c r="A239" s="56" t="s">
        <v>197</v>
      </c>
      <c r="B239" s="73"/>
      <c r="C239" s="73"/>
      <c r="D239" s="74"/>
      <c r="E239" s="74" t="s">
        <v>426</v>
      </c>
      <c r="F239" s="75">
        <f>IF(OR(UntUStArt="D",UntUStArt="E",UntUStArt="H",UntUStArt="L"),"X","")</f>
      </c>
      <c r="G239" s="74"/>
    </row>
    <row r="240" spans="1:7" ht="11.25" customHeight="1">
      <c r="A240" s="56" t="s">
        <v>197</v>
      </c>
      <c r="B240" s="73"/>
      <c r="C240" s="73"/>
      <c r="D240" s="74"/>
      <c r="E240" s="74" t="s">
        <v>427</v>
      </c>
      <c r="F240" s="75">
        <f>Rechtsformkonvert(Unternehmensform)</f>
      </c>
      <c r="G240" s="74"/>
    </row>
    <row r="241" spans="1:7" ht="11.25" customHeight="1">
      <c r="A241" s="56" t="s">
        <v>197</v>
      </c>
      <c r="B241" s="73"/>
      <c r="C241" s="73"/>
      <c r="D241" s="74"/>
      <c r="E241" s="74" t="s">
        <v>428</v>
      </c>
      <c r="F241" s="75" t="str">
        <f ca="1">IF(UntOrt="","",UntOrt&amp;", ")&amp;TEXT(TODAY(),"TT.MM.JJJJ")</f>
        <v>07.10.2010</v>
      </c>
      <c r="G241" s="74"/>
    </row>
    <row r="242" spans="1:7" ht="12.75">
      <c r="A242" s="57"/>
      <c r="B242" s="58"/>
      <c r="C242" s="58"/>
      <c r="D242" s="57"/>
      <c r="E242" s="57"/>
      <c r="F242" s="59"/>
      <c r="G242" s="57"/>
    </row>
    <row r="243" spans="1:7" ht="12.75">
      <c r="A243" s="57"/>
      <c r="B243" s="58"/>
      <c r="C243" s="58"/>
      <c r="D243" s="57"/>
      <c r="E243" s="57"/>
      <c r="F243" s="59"/>
      <c r="G243" s="57"/>
    </row>
    <row r="244" spans="1:7" ht="12.75">
      <c r="A244" s="57"/>
      <c r="B244" s="58"/>
      <c r="C244" s="58"/>
      <c r="D244" s="57"/>
      <c r="E244" s="57"/>
      <c r="F244" s="59"/>
      <c r="G244" s="57"/>
    </row>
    <row r="245" spans="1:7" ht="12.75">
      <c r="A245" s="57"/>
      <c r="B245" s="58"/>
      <c r="C245" s="58"/>
      <c r="D245" s="57"/>
      <c r="E245" s="57"/>
      <c r="F245" s="59"/>
      <c r="G245" s="57"/>
    </row>
    <row r="246" spans="1:7" ht="12.75">
      <c r="A246" s="57"/>
      <c r="B246" s="58"/>
      <c r="C246" s="58"/>
      <c r="D246" s="57"/>
      <c r="E246" s="57"/>
      <c r="F246" s="59"/>
      <c r="G246" s="57"/>
    </row>
    <row r="247" spans="1:7" ht="12.75">
      <c r="A247" s="57"/>
      <c r="B247" s="58"/>
      <c r="C247" s="58"/>
      <c r="D247" s="57"/>
      <c r="E247" s="57"/>
      <c r="F247" s="59"/>
      <c r="G247" s="57"/>
    </row>
    <row r="248" spans="1:7" ht="12.75">
      <c r="A248" s="57"/>
      <c r="B248" s="58"/>
      <c r="C248" s="58"/>
      <c r="D248" s="57"/>
      <c r="E248" s="57"/>
      <c r="F248" s="59"/>
      <c r="G248" s="57"/>
    </row>
    <row r="249" spans="1:7" ht="12" customHeight="1">
      <c r="A249" s="57"/>
      <c r="B249" s="58"/>
      <c r="C249" s="58"/>
      <c r="D249" s="57"/>
      <c r="E249" s="57"/>
      <c r="F249" s="59"/>
      <c r="G249" s="57"/>
    </row>
    <row r="250" spans="1:7" ht="12.75">
      <c r="A250" s="57"/>
      <c r="B250" s="58"/>
      <c r="C250" s="58"/>
      <c r="D250" s="57"/>
      <c r="E250" s="57"/>
      <c r="F250" s="59"/>
      <c r="G250" s="57"/>
    </row>
    <row r="251" spans="1:7" ht="12.75">
      <c r="A251" s="57"/>
      <c r="B251" s="58"/>
      <c r="C251" s="58"/>
      <c r="D251" s="57"/>
      <c r="E251" s="57"/>
      <c r="F251" s="59"/>
      <c r="G251" s="57"/>
    </row>
    <row r="252" spans="1:7" ht="12.75">
      <c r="A252" s="57"/>
      <c r="B252" s="58"/>
      <c r="C252" s="58"/>
      <c r="D252" s="57"/>
      <c r="E252" s="57"/>
      <c r="F252" s="59"/>
      <c r="G252" s="57"/>
    </row>
    <row r="253" spans="1:7" ht="12.75">
      <c r="A253" s="57"/>
      <c r="B253" s="58"/>
      <c r="C253" s="58"/>
      <c r="D253" s="57"/>
      <c r="E253" s="57"/>
      <c r="F253" s="59"/>
      <c r="G253" s="57"/>
    </row>
    <row r="254" spans="1:7" ht="12.75">
      <c r="A254" s="57"/>
      <c r="B254" s="58"/>
      <c r="C254" s="58"/>
      <c r="D254" s="57"/>
      <c r="E254" s="57"/>
      <c r="F254" s="59"/>
      <c r="G254" s="57"/>
    </row>
    <row r="255" spans="1:7" ht="12.75">
      <c r="A255" s="57"/>
      <c r="B255" s="58"/>
      <c r="C255" s="58"/>
      <c r="D255" s="57"/>
      <c r="E255" s="57"/>
      <c r="F255" s="59"/>
      <c r="G255" s="57"/>
    </row>
    <row r="256" spans="1:7" ht="12.75">
      <c r="A256" s="57"/>
      <c r="B256" s="58"/>
      <c r="C256" s="58"/>
      <c r="D256" s="57"/>
      <c r="E256" s="57"/>
      <c r="F256" s="59"/>
      <c r="G256" s="57"/>
    </row>
    <row r="257" spans="1:7" ht="12.75">
      <c r="A257" s="57"/>
      <c r="B257" s="58"/>
      <c r="C257" s="58"/>
      <c r="D257" s="57"/>
      <c r="E257" s="60"/>
      <c r="F257" s="59"/>
      <c r="G257" s="57"/>
    </row>
    <row r="258" spans="1:7" ht="12.75">
      <c r="A258" s="57"/>
      <c r="B258" s="58"/>
      <c r="C258" s="58"/>
      <c r="D258" s="57"/>
      <c r="E258" s="60"/>
      <c r="F258" s="59"/>
      <c r="G258" s="57"/>
    </row>
    <row r="259" spans="1:7" ht="12.75">
      <c r="A259" s="57"/>
      <c r="B259" s="58"/>
      <c r="C259" s="58"/>
      <c r="D259" s="57"/>
      <c r="E259" s="60"/>
      <c r="F259" s="59"/>
      <c r="G259" s="57"/>
    </row>
    <row r="260" spans="1:7" ht="12.75">
      <c r="A260" s="57"/>
      <c r="B260" s="58"/>
      <c r="C260" s="58"/>
      <c r="D260" s="57"/>
      <c r="E260" s="60"/>
      <c r="F260" s="59"/>
      <c r="G260" s="57"/>
    </row>
    <row r="261" spans="1:7" ht="12.75">
      <c r="A261" s="57"/>
      <c r="B261" s="58"/>
      <c r="C261" s="58"/>
      <c r="D261" s="57"/>
      <c r="E261" s="59"/>
      <c r="F261" s="59"/>
      <c r="G261" s="57"/>
    </row>
    <row r="262" spans="1:7" ht="12.75">
      <c r="A262" s="57"/>
      <c r="B262" s="58"/>
      <c r="C262" s="58"/>
      <c r="D262" s="57"/>
      <c r="E262" s="60"/>
      <c r="F262" s="59"/>
      <c r="G262" s="57"/>
    </row>
    <row r="263" spans="1:7" ht="12.75">
      <c r="A263" s="57"/>
      <c r="B263" s="58"/>
      <c r="C263" s="58"/>
      <c r="D263" s="57"/>
      <c r="E263" s="60"/>
      <c r="F263" s="59"/>
      <c r="G263" s="57"/>
    </row>
    <row r="264" spans="1:7" ht="12.75">
      <c r="A264" s="57"/>
      <c r="B264" s="58"/>
      <c r="C264" s="58"/>
      <c r="D264" s="57"/>
      <c r="E264" s="60"/>
      <c r="F264" s="59"/>
      <c r="G264" s="57"/>
    </row>
    <row r="265" spans="1:7" ht="12.75">
      <c r="A265" s="57"/>
      <c r="B265" s="58"/>
      <c r="C265" s="58"/>
      <c r="D265" s="57"/>
      <c r="E265" s="60"/>
      <c r="F265" s="59"/>
      <c r="G265" s="57"/>
    </row>
    <row r="266" spans="1:7" ht="12.75">
      <c r="A266" s="57"/>
      <c r="B266" s="58"/>
      <c r="C266" s="58"/>
      <c r="D266" s="57"/>
      <c r="E266" s="57"/>
      <c r="F266" s="59"/>
      <c r="G266" s="57"/>
    </row>
  </sheetData>
  <sheetProtection sheet="1" objects="1" scenarios="1"/>
  <mergeCells count="10">
    <mergeCell ref="AA21:AB21"/>
    <mergeCell ref="S38:T38"/>
    <mergeCell ref="U38:V38"/>
    <mergeCell ref="W38:X38"/>
    <mergeCell ref="Y38:Z38"/>
    <mergeCell ref="AA38:AB38"/>
    <mergeCell ref="S21:T21"/>
    <mergeCell ref="U21:V21"/>
    <mergeCell ref="W21:X21"/>
    <mergeCell ref="Y21:Z21"/>
  </mergeCells>
  <printOptions/>
  <pageMargins left="0.75" right="0.75" top="1" bottom="1" header="0.4921259845" footer="0.4921259845"/>
  <pageSetup orientation="portrait" paperSize="9"/>
  <ignoredErrors>
    <ignoredError sqref="S22:AB40 F90:F206 F219:F227 F216:F217 F213:F215 F208:F209 F210:F212 F76:F89 F230:F241" unlockedFormula="1"/>
    <ignoredError sqref="F207 F218 F228:F229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DATEV 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Fragebogen - Gründung Personengesellschaft/-gemeinschaft</dc:title>
  <dc:subject>Tool Neuanlage eines Mandats</dc:subject>
  <dc:creator>0021189NRW0000000002</dc:creator>
  <cp:keywords/>
  <dc:description/>
  <cp:lastModifiedBy>0021189NRW0000000002</cp:lastModifiedBy>
  <cp:lastPrinted>2008-12-05T09:18:52Z</cp:lastPrinted>
  <dcterms:created xsi:type="dcterms:W3CDTF">2006-11-22T09:42:08Z</dcterms:created>
  <dcterms:modified xsi:type="dcterms:W3CDTF">2010-10-07T12:29:27Z</dcterms:modified>
  <cp:category/>
  <cp:version/>
  <cp:contentType/>
  <cp:contentStatus/>
</cp:coreProperties>
</file>